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codeName="ThisWorkbook"/>
  <mc:AlternateContent xmlns:mc="http://schemas.openxmlformats.org/markup-compatibility/2006">
    <mc:Choice Requires="x15">
      <x15ac:absPath xmlns:x15ac="http://schemas.microsoft.com/office/spreadsheetml/2010/11/ac" url="C:\Users\yasuda-tomomi\Desktop\HP掲載の様式関係\02_北海道のデータ\04_多面的機能支払交付金実施事務取扱要領\02_道参考様式\"/>
    </mc:Choice>
  </mc:AlternateContent>
  <xr:revisionPtr revIDLastSave="0" documentId="13_ncr:1_{753D8EA7-6981-4CA8-9207-D8CE4338033C}" xr6:coauthVersionLast="36" xr6:coauthVersionMax="36" xr10:uidLastSave="{00000000-0000-0000-0000-000000000000}"/>
  <bookViews>
    <workbookView xWindow="0" yWindow="0" windowWidth="21570" windowHeight="7890" tabRatio="958" xr2:uid="{00000000-000D-0000-FFFF-FFFF00000000}"/>
  </bookViews>
  <sheets>
    <sheet name="促進計画協議（道様式第１号）" sheetId="62" r:id="rId1"/>
    <sheet name="促進計画同意（道様式第２号）" sheetId="63" r:id="rId2"/>
    <sheet name="促進計画送付（道様式第３号）" sheetId="64" r:id="rId3"/>
    <sheet name="水田貯留機能強化計画協議（道様式第4号） " sheetId="68" r:id="rId4"/>
    <sheet name="（別添）位置図" sheetId="70" r:id="rId5"/>
    <sheet name="水田貯留機能強化計画同意（道様式第５号）" sheetId="69" r:id="rId6"/>
    <sheet name="活動計画書（道様式第６号） 国様式第1-3号 ①表紙" sheetId="53" r:id="rId7"/>
    <sheet name="②地区概要" sheetId="24" r:id="rId8"/>
    <sheet name="③活動計画書" sheetId="27" r:id="rId9"/>
    <sheet name="④加算措置" sheetId="51" r:id="rId10"/>
    <sheet name="⑤位置図" sheetId="25" r:id="rId11"/>
    <sheet name="長寿命化整備計画（道様式第７号）国様式1-4号" sheetId="45" r:id="rId12"/>
    <sheet name="振興局長協議（道様式第８号）" sheetId="59" r:id="rId13"/>
    <sheet name="振興局長回答（道様式第９号）" sheetId="60" r:id="rId14"/>
    <sheet name="活動記録（道様式第１０号）国様式第1-6号" sheetId="61" r:id="rId15"/>
    <sheet name="金銭出納簿（道様式第１１号）国様式第1-7号" sheetId="15" r:id="rId16"/>
    <sheet name="実施状況報告（道様式第１２号）国様式第2-3号" sheetId="54" r:id="rId17"/>
    <sheet name="別紙" sheetId="55" r:id="rId18"/>
    <sheet name="道様式第13号①" sheetId="65" r:id="rId19"/>
    <sheet name="補助金返還額算出調書②" sheetId="58" r:id="rId20"/>
    <sheet name="補助金返還額算出調書② (記載例)" sheetId="66" r:id="rId21"/>
    <sheet name="道様式第14号" sheetId="67" r:id="rId22"/>
  </sheets>
  <externalReferences>
    <externalReference r:id="rId23"/>
    <externalReference r:id="rId24"/>
    <externalReference r:id="rId25"/>
  </externalReferences>
  <definedNames>
    <definedName name="゛">#REF!</definedName>
    <definedName name="a" localSheetId="5">#REF!</definedName>
    <definedName name="a">#REF!</definedName>
    <definedName name="A.■か□" localSheetId="4">#REF!</definedName>
    <definedName name="A.■か□" localSheetId="6">[1]【選択肢】!$A$3:$A$4</definedName>
    <definedName name="A.■か□" localSheetId="3">#REF!</definedName>
    <definedName name="A.■か□" localSheetId="5">#REF!</definedName>
    <definedName name="A.■か□" localSheetId="0">#REF!</definedName>
    <definedName name="A.■か□" localSheetId="2">#REF!</definedName>
    <definedName name="A.■か□" localSheetId="1">#REF!</definedName>
    <definedName name="A.■か□" localSheetId="18">#REF!</definedName>
    <definedName name="A.■か□" localSheetId="21">#REF!</definedName>
    <definedName name="A.■か□" localSheetId="20">#REF!</definedName>
    <definedName name="A.■か□">#REF!</definedName>
    <definedName name="b" localSheetId="5">#REF!</definedName>
    <definedName name="b">#REF!</definedName>
    <definedName name="B.○か空白" localSheetId="4">#REF!</definedName>
    <definedName name="B.○か空白" localSheetId="6">[1]【選択肢】!$B$3:$B$4</definedName>
    <definedName name="B.○か空白" localSheetId="3">#REF!</definedName>
    <definedName name="B.○か空白" localSheetId="5">#REF!</definedName>
    <definedName name="B.○か空白" localSheetId="0">#REF!</definedName>
    <definedName name="B.○か空白" localSheetId="2">#REF!</definedName>
    <definedName name="B.○か空白" localSheetId="1">#REF!</definedName>
    <definedName name="B.○か空白" localSheetId="18">#REF!</definedName>
    <definedName name="B.○か空白" localSheetId="21">#REF!</definedName>
    <definedName name="B.○か空白" localSheetId="20">#REF!</definedName>
    <definedName name="B.○か空白">#REF!</definedName>
    <definedName name="Ｃ1.計画欄" localSheetId="4">#REF!</definedName>
    <definedName name="Ｃ1.計画欄" localSheetId="6">[1]【選択肢】!$C$3:$C$4</definedName>
    <definedName name="Ｃ1.計画欄" localSheetId="3">#REF!</definedName>
    <definedName name="Ｃ1.計画欄" localSheetId="5">#REF!</definedName>
    <definedName name="Ｃ1.計画欄" localSheetId="0">#REF!</definedName>
    <definedName name="Ｃ1.計画欄" localSheetId="2">#REF!</definedName>
    <definedName name="Ｃ1.計画欄" localSheetId="1">#REF!</definedName>
    <definedName name="Ｃ1.計画欄" localSheetId="18">#REF!</definedName>
    <definedName name="Ｃ1.計画欄" localSheetId="21">#REF!</definedName>
    <definedName name="Ｃ1.計画欄" localSheetId="20">#REF!</definedName>
    <definedName name="Ｃ1.計画欄">#REF!</definedName>
    <definedName name="Ｃ2.実施欄" localSheetId="4">#REF!</definedName>
    <definedName name="Ｃ2.実施欄" localSheetId="6">[1]【選択肢】!$C$3:$C$5</definedName>
    <definedName name="Ｃ2.実施欄" localSheetId="3">#REF!</definedName>
    <definedName name="Ｃ2.実施欄" localSheetId="5">#REF!</definedName>
    <definedName name="Ｃ2.実施欄" localSheetId="0">#REF!</definedName>
    <definedName name="Ｃ2.実施欄" localSheetId="2">#REF!</definedName>
    <definedName name="Ｃ2.実施欄" localSheetId="1">#REF!</definedName>
    <definedName name="Ｃ2.実施欄" localSheetId="18">#REF!</definedName>
    <definedName name="Ｃ2.実施欄" localSheetId="21">#REF!</definedName>
    <definedName name="Ｃ2.実施欄" localSheetId="20">#REF!</definedName>
    <definedName name="Ｃ2.実施欄">#REF!</definedName>
    <definedName name="d" localSheetId="5">#REF!</definedName>
    <definedName name="d">#REF!</definedName>
    <definedName name="D.農村環境保全活動のテーマ" localSheetId="4">#REF!</definedName>
    <definedName name="D.農村環境保全活動のテーマ" localSheetId="6">[1]【選択肢】!$D$3:$D$7</definedName>
    <definedName name="D.農村環境保全活動のテーマ" localSheetId="3">#REF!</definedName>
    <definedName name="D.農村環境保全活動のテーマ" localSheetId="5">#REF!</definedName>
    <definedName name="D.農村環境保全活動のテーマ" localSheetId="0">#REF!</definedName>
    <definedName name="D.農村環境保全活動のテーマ" localSheetId="2">#REF!</definedName>
    <definedName name="D.農村環境保全活動のテーマ" localSheetId="1">#REF!</definedName>
    <definedName name="D.農村環境保全活動のテーマ" localSheetId="18">#REF!</definedName>
    <definedName name="D.農村環境保全活動のテーマ" localSheetId="21">#REF!</definedName>
    <definedName name="D.農村環境保全活動のテーマ" localSheetId="20">#REF!</definedName>
    <definedName name="D.農村環境保全活動のテーマ">#REF!</definedName>
    <definedName name="e" localSheetId="5">#REF!</definedName>
    <definedName name="e">#REF!</definedName>
    <definedName name="E.高度な保全活動" localSheetId="4">#REF!</definedName>
    <definedName name="E.高度な保全活動" localSheetId="6">[1]【選択肢】!$E$3:$E$11</definedName>
    <definedName name="E.高度な保全活動" localSheetId="3">#REF!</definedName>
    <definedName name="E.高度な保全活動" localSheetId="5">#REF!</definedName>
    <definedName name="E.高度な保全活動" localSheetId="0">#REF!</definedName>
    <definedName name="E.高度な保全活動" localSheetId="2">#REF!</definedName>
    <definedName name="E.高度な保全活動" localSheetId="1">#REF!</definedName>
    <definedName name="E.高度な保全活動" localSheetId="18">#REF!</definedName>
    <definedName name="E.高度な保全活動" localSheetId="21">#REF!</definedName>
    <definedName name="E.高度な保全活動" localSheetId="20">#REF!</definedName>
    <definedName name="E.高度な保全活動">#REF!</definedName>
    <definedName name="f" localSheetId="5">#REF!</definedName>
    <definedName name="f">#REF!</definedName>
    <definedName name="F.施設" localSheetId="4">#REF!</definedName>
    <definedName name="F.施設" localSheetId="6">[1]【選択肢】!$F$3:$F$5</definedName>
    <definedName name="F.施設" localSheetId="3">#REF!</definedName>
    <definedName name="F.施設" localSheetId="5">#REF!</definedName>
    <definedName name="F.施設" localSheetId="0">#REF!</definedName>
    <definedName name="F.施設" localSheetId="2">#REF!</definedName>
    <definedName name="F.施設" localSheetId="1">#REF!</definedName>
    <definedName name="F.施設" localSheetId="18">#REF!</definedName>
    <definedName name="F.施設" localSheetId="21">#REF!</definedName>
    <definedName name="F.施設" localSheetId="20">#REF!</definedName>
    <definedName name="F.施設">#REF!</definedName>
    <definedName name="g" localSheetId="5">#REF!</definedName>
    <definedName name="g">#REF!</definedName>
    <definedName name="G.単位" localSheetId="4">#REF!</definedName>
    <definedName name="G.単位" localSheetId="6">[1]【選択肢】!$G$3:$G$4</definedName>
    <definedName name="G.単位" localSheetId="3">#REF!</definedName>
    <definedName name="G.単位" localSheetId="5">#REF!</definedName>
    <definedName name="G.単位" localSheetId="0">#REF!</definedName>
    <definedName name="G.単位" localSheetId="2">#REF!</definedName>
    <definedName name="G.単位" localSheetId="1">#REF!</definedName>
    <definedName name="G.単位" localSheetId="18">#REF!</definedName>
    <definedName name="G.単位" localSheetId="21">#REF!</definedName>
    <definedName name="G.単位" localSheetId="20">#REF!</definedName>
    <definedName name="G.単位">#REF!</definedName>
    <definedName name="h" localSheetId="5">#REF!</definedName>
    <definedName name="h">#REF!</definedName>
    <definedName name="H1.構成員一覧の分類_農業者" localSheetId="4">#REF!</definedName>
    <definedName name="H1.構成員一覧の分類_農業者" localSheetId="6">[1]【選択肢】!$H$3:$H$6</definedName>
    <definedName name="H1.構成員一覧の分類_農業者" localSheetId="3">#REF!</definedName>
    <definedName name="H1.構成員一覧の分類_農業者" localSheetId="5">#REF!</definedName>
    <definedName name="H1.構成員一覧の分類_農業者" localSheetId="0">#REF!</definedName>
    <definedName name="H1.構成員一覧の分類_農業者" localSheetId="2">#REF!</definedName>
    <definedName name="H1.構成員一覧の分類_農業者" localSheetId="1">#REF!</definedName>
    <definedName name="H1.構成員一覧の分類_農業者" localSheetId="18">#REF!</definedName>
    <definedName name="H1.構成員一覧の分類_農業者" localSheetId="21">#REF!</definedName>
    <definedName name="H1.構成員一覧の分類_農業者" localSheetId="20">#REF!</definedName>
    <definedName name="H1.構成員一覧の分類_農業者">#REF!</definedName>
    <definedName name="H2.構成員一覧の分類_農業者以外個人" localSheetId="4">#REF!</definedName>
    <definedName name="H2.構成員一覧の分類_農業者以外個人" localSheetId="6">[1]【選択肢】!$H$7</definedName>
    <definedName name="H2.構成員一覧の分類_農業者以外個人" localSheetId="3">#REF!</definedName>
    <definedName name="H2.構成員一覧の分類_農業者以外個人" localSheetId="5">#REF!</definedName>
    <definedName name="H2.構成員一覧の分類_農業者以外個人" localSheetId="0">#REF!</definedName>
    <definedName name="H2.構成員一覧の分類_農業者以外個人" localSheetId="2">#REF!</definedName>
    <definedName name="H2.構成員一覧の分類_農業者以外個人" localSheetId="1">#REF!</definedName>
    <definedName name="H2.構成員一覧の分類_農業者以外個人" localSheetId="18">#REF!</definedName>
    <definedName name="H2.構成員一覧の分類_農業者以外個人" localSheetId="21">#REF!</definedName>
    <definedName name="H2.構成員一覧の分類_農業者以外個人" localSheetId="20">#REF!</definedName>
    <definedName name="H2.構成員一覧の分類_農業者以外個人">#REF!</definedName>
    <definedName name="H2.構成員一覧の分類_農業者以外団体">#REF!</definedName>
    <definedName name="H3.構成員一覧の分類_農業者以外団体" localSheetId="4">#REF!</definedName>
    <definedName name="H3.構成員一覧の分類_農業者以外団体" localSheetId="6">[1]【選択肢】!$H$8:$H$15</definedName>
    <definedName name="H3.構成員一覧の分類_農業者以外団体" localSheetId="3">#REF!</definedName>
    <definedName name="H3.構成員一覧の分類_農業者以外団体" localSheetId="5">#REF!</definedName>
    <definedName name="H3.構成員一覧の分類_農業者以外団体" localSheetId="0">#REF!</definedName>
    <definedName name="H3.構成員一覧の分類_農業者以外団体" localSheetId="2">#REF!</definedName>
    <definedName name="H3.構成員一覧の分類_農業者以外団体" localSheetId="1">#REF!</definedName>
    <definedName name="H3.構成員一覧の分類_農業者以外団体" localSheetId="18">#REF!</definedName>
    <definedName name="H3.構成員一覧の分類_農業者以外団体" localSheetId="21">#REF!</definedName>
    <definedName name="H3.構成員一覧の分類_農業者以外団体" localSheetId="20">#REF!</definedName>
    <definedName name="H3.構成員一覧の分類_農業者以外団体">#REF!</definedName>
    <definedName name="Ｉ.金銭出納簿の区分" localSheetId="4">#REF!</definedName>
    <definedName name="Ｉ.金銭出納簿の区分" localSheetId="6">[1]【選択肢】!$I$3:$I$4</definedName>
    <definedName name="Ｉ.金銭出納簿の区分" localSheetId="3">#REF!</definedName>
    <definedName name="Ｉ.金銭出納簿の区分" localSheetId="5">#REF!</definedName>
    <definedName name="Ｉ.金銭出納簿の区分" localSheetId="0">#REF!</definedName>
    <definedName name="Ｉ.金銭出納簿の区分" localSheetId="2">#REF!</definedName>
    <definedName name="Ｉ.金銭出納簿の区分" localSheetId="1">#REF!</definedName>
    <definedName name="Ｉ.金銭出納簿の区分" localSheetId="18">#REF!</definedName>
    <definedName name="Ｉ.金銭出納簿の区分" localSheetId="21">#REF!</definedName>
    <definedName name="Ｉ.金銭出納簿の区分" localSheetId="20">#REF!</definedName>
    <definedName name="Ｉ.金銭出納簿の区分">#REF!</definedName>
    <definedName name="j" localSheetId="5">#REF!</definedName>
    <definedName name="j">#REF!</definedName>
    <definedName name="Ｊ.金銭出納簿の収支の分類" localSheetId="4">#REF!</definedName>
    <definedName name="Ｊ.金銭出納簿の収支の分類" localSheetId="6">[1]【選択肢】!$J$3:$J$10</definedName>
    <definedName name="Ｊ.金銭出納簿の収支の分類" localSheetId="3">#REF!</definedName>
    <definedName name="Ｊ.金銭出納簿の収支の分類" localSheetId="5">#REF!</definedName>
    <definedName name="Ｊ.金銭出納簿の収支の分類" localSheetId="0">#REF!</definedName>
    <definedName name="Ｊ.金銭出納簿の収支の分類" localSheetId="2">#REF!</definedName>
    <definedName name="Ｊ.金銭出納簿の収支の分類" localSheetId="1">#REF!</definedName>
    <definedName name="Ｊ.金銭出納簿の収支の分類" localSheetId="18">#REF!</definedName>
    <definedName name="Ｊ.金銭出納簿の収支の分類" localSheetId="21">#REF!</definedName>
    <definedName name="Ｊ.金銭出納簿の収支の分類" localSheetId="20">#REF!</definedName>
    <definedName name="Ｊ.金銭出納簿の収支の分類">#REF!</definedName>
    <definedName name="k" localSheetId="5">#REF!</definedName>
    <definedName name="k">#REF!</definedName>
    <definedName name="K.農村環境保全活動" localSheetId="4">#REF!</definedName>
    <definedName name="K.農村環境保全活動" localSheetId="6">[1]【選択肢】!$Q$44:$Q$56</definedName>
    <definedName name="K.農村環境保全活動" localSheetId="3">#REF!</definedName>
    <definedName name="K.農村環境保全活動" localSheetId="5">#REF!</definedName>
    <definedName name="K.農村環境保全活動" localSheetId="0">#REF!</definedName>
    <definedName name="K.農村環境保全活動" localSheetId="2">#REF!</definedName>
    <definedName name="K.農村環境保全活動" localSheetId="1">#REF!</definedName>
    <definedName name="K.農村環境保全活動" localSheetId="18">#REF!</definedName>
    <definedName name="K.農村環境保全活動" localSheetId="21">#REF!</definedName>
    <definedName name="K.農村環境保全活動" localSheetId="20">#REF!</definedName>
    <definedName name="K.農村環境保全活動">#REF!</definedName>
    <definedName name="l" localSheetId="5">#REF!</definedName>
    <definedName name="l">#REF!</definedName>
    <definedName name="L.増進活動" localSheetId="4">#REF!</definedName>
    <definedName name="L.増進活動" localSheetId="6">[1]【選択肢】!$R$57:$R$64</definedName>
    <definedName name="L.増進活動" localSheetId="3">#REF!</definedName>
    <definedName name="L.増進活動" localSheetId="5">#REF!</definedName>
    <definedName name="L.増進活動" localSheetId="0">#REF!</definedName>
    <definedName name="L.増進活動" localSheetId="2">#REF!</definedName>
    <definedName name="L.増進活動" localSheetId="1">#REF!</definedName>
    <definedName name="L.増進活動" localSheetId="18">#REF!</definedName>
    <definedName name="L.増進活動" localSheetId="21">#REF!</definedName>
    <definedName name="L.増進活動" localSheetId="20">#REF!</definedName>
    <definedName name="L.増進活動">#REF!</definedName>
    <definedName name="M.長寿命化" localSheetId="4">#REF!</definedName>
    <definedName name="M.長寿命化" localSheetId="6">[1]【選択肢】!$S$66:$S$71</definedName>
    <definedName name="M.長寿命化" localSheetId="3">#REF!</definedName>
    <definedName name="M.長寿命化" localSheetId="5">#REF!</definedName>
    <definedName name="M.長寿命化" localSheetId="0">#REF!</definedName>
    <definedName name="M.長寿命化" localSheetId="2">#REF!</definedName>
    <definedName name="M.長寿命化" localSheetId="1">#REF!</definedName>
    <definedName name="M.長寿命化" localSheetId="18">#REF!</definedName>
    <definedName name="M.長寿命化" localSheetId="21">#REF!</definedName>
    <definedName name="M.長寿命化" localSheetId="20">#REF!</definedName>
    <definedName name="M.長寿命化">#REF!</definedName>
    <definedName name="_xlnm.Print_Area" localSheetId="4">'（別添）位置図'!$A$1:$H$33</definedName>
    <definedName name="_xlnm.Print_Area" localSheetId="7">②地区概要!$A$1:$P$46</definedName>
    <definedName name="_xlnm.Print_Area" localSheetId="8">③活動計画書!$A$1:$W$167</definedName>
    <definedName name="_xlnm.Print_Area" localSheetId="9">④加算措置!$A$1:$W$119</definedName>
    <definedName name="_xlnm.Print_Area" localSheetId="14">'活動記録（道様式第１０号）国様式第1-6号'!$A$1:$R$26</definedName>
    <definedName name="_xlnm.Print_Area" localSheetId="6">'活動計画書（道様式第６号） 国様式第1-3号 ①表紙'!$B$2:$AM$50</definedName>
    <definedName name="_xlnm.Print_Area" localSheetId="15">'金銭出納簿（道様式第１１号）国様式第1-7号'!$A$1:$N$55</definedName>
    <definedName name="_xlnm.Print_Area" localSheetId="16">'実施状況報告（道様式第１２号）国様式第2-3号'!$A$1:$AJ$45</definedName>
    <definedName name="_xlnm.Print_Area" localSheetId="13">'振興局長回答（道様式第９号）'!$A$1:$AJ$46</definedName>
    <definedName name="_xlnm.Print_Area" localSheetId="12">'振興局長協議（道様式第８号）'!$A$1:$AJ$41</definedName>
    <definedName name="_xlnm.Print_Area" localSheetId="3">'水田貯留機能強化計画協議（道様式第4号） '!$A$1:$K$47</definedName>
    <definedName name="_xlnm.Print_Area" localSheetId="5">'水田貯留機能強化計画同意（道様式第５号）'!$A$1:$K$38</definedName>
    <definedName name="_xlnm.Print_Area" localSheetId="0">'促進計画協議（道様式第１号）'!$A$1:$K$38</definedName>
    <definedName name="_xlnm.Print_Area" localSheetId="2">'促進計画送付（道様式第３号）'!$A$1:$K$38</definedName>
    <definedName name="_xlnm.Print_Area" localSheetId="1">'促進計画同意（道様式第２号）'!$A$1:$K$38</definedName>
    <definedName name="_xlnm.Print_Area" localSheetId="11">'長寿命化整備計画（道様式第７号）国様式1-4号'!$A$1:$M$40</definedName>
    <definedName name="_xlnm.Print_Area" localSheetId="18">道様式第13号①!$A$1:$K$50</definedName>
    <definedName name="_xlnm.Print_Area" localSheetId="21">道様式第14号!$A$1:$AJ$41</definedName>
    <definedName name="_xlnm.Print_Area" localSheetId="17">別紙!$C$1:$AE$159</definedName>
    <definedName name="_xlnm.Print_Area" localSheetId="19">補助金返還額算出調書②!$A$1:$U$44</definedName>
    <definedName name="_xlnm.Print_Area" localSheetId="20">'補助金返還額算出調書② (記載例)'!$A$1:$U$44</definedName>
    <definedName name="_xlnm.Print_Titles" localSheetId="14">'活動記録（道様式第１０号）国様式第1-6号'!$5:$7</definedName>
    <definedName name="_xlnm.Print_Titles" localSheetId="15">'金銭出納簿（道様式第１１号）国様式第1-7号'!$7:$7</definedName>
    <definedName name="q" localSheetId="5">#REF!</definedName>
    <definedName name="q">#REF!</definedName>
    <definedName name="s" localSheetId="5">#REF!</definedName>
    <definedName name="s">#REF!</definedName>
    <definedName name="t" localSheetId="5">#REF!</definedName>
    <definedName name="t">#REF!</definedName>
    <definedName name="w" localSheetId="5">#REF!</definedName>
    <definedName name="w">#REF!</definedName>
    <definedName name="y" localSheetId="5">#REF!</definedName>
    <definedName name="y">#REF!</definedName>
    <definedName name="Z_4D33B020_8F18_431B_BFB6_22453331905E_.wvu.PrintArea" localSheetId="15" hidden="1">'金銭出納簿（道様式第１１号）国様式第1-7号'!$A$1:$L$54</definedName>
    <definedName name="あ">#REF!</definedName>
    <definedName name="う">#REF!</definedName>
    <definedName name="え">#REF!</definedName>
    <definedName name="お">#REF!</definedName>
    <definedName name="せ">#REF!</definedName>
    <definedName name="ぬ">#REF!</definedName>
    <definedName name="ふ">#REF!</definedName>
    <definedName name="へ">#REF!</definedName>
    <definedName name="ほ">#REF!</definedName>
    <definedName name="や">#REF!</definedName>
    <definedName name="ゆ">#REF!</definedName>
    <definedName name="よ">#REF!</definedName>
    <definedName name="ら">#REF!</definedName>
    <definedName name="わ">#REF!</definedName>
    <definedName name="ー">#REF!</definedName>
  </definedNames>
  <calcPr calcId="191029"/>
</workbook>
</file>

<file path=xl/calcChain.xml><?xml version="1.0" encoding="utf-8"?>
<calcChain xmlns="http://schemas.openxmlformats.org/spreadsheetml/2006/main">
  <c r="O114" i="51" l="1"/>
  <c r="O112" i="51"/>
  <c r="O110" i="51"/>
  <c r="O108" i="51"/>
  <c r="S102" i="51"/>
  <c r="O102" i="51"/>
  <c r="L41" i="66" l="1"/>
  <c r="G41" i="66"/>
  <c r="M40" i="66"/>
  <c r="H40" i="66"/>
  <c r="M39" i="66"/>
  <c r="H39" i="66"/>
  <c r="M38" i="66"/>
  <c r="M41" i="66" s="1"/>
  <c r="H38" i="66"/>
  <c r="L37" i="66"/>
  <c r="G37" i="66"/>
  <c r="M36" i="66"/>
  <c r="H36" i="66"/>
  <c r="M35" i="66"/>
  <c r="N35" i="66" s="1"/>
  <c r="O35" i="66" s="1"/>
  <c r="H35" i="66"/>
  <c r="M34" i="66"/>
  <c r="M37" i="66" s="1"/>
  <c r="M42" i="66" s="1"/>
  <c r="I34" i="66"/>
  <c r="H34" i="66"/>
  <c r="Q34" i="66" s="1"/>
  <c r="L32" i="66"/>
  <c r="G32" i="66"/>
  <c r="M31" i="66"/>
  <c r="H31" i="66"/>
  <c r="M30" i="66"/>
  <c r="H30" i="66"/>
  <c r="M29" i="66"/>
  <c r="H29" i="66"/>
  <c r="L28" i="66"/>
  <c r="H28" i="66"/>
  <c r="G28" i="66"/>
  <c r="N27" i="66"/>
  <c r="O27" i="66" s="1"/>
  <c r="M27" i="66"/>
  <c r="H27" i="66"/>
  <c r="Q27" i="66" s="1"/>
  <c r="N26" i="66"/>
  <c r="O26" i="66" s="1"/>
  <c r="M26" i="66"/>
  <c r="I26" i="66"/>
  <c r="J26" i="66" s="1"/>
  <c r="H26" i="66"/>
  <c r="M25" i="66"/>
  <c r="M28" i="66" s="1"/>
  <c r="H25" i="66"/>
  <c r="L23" i="66"/>
  <c r="G23" i="66"/>
  <c r="M22" i="66"/>
  <c r="H22" i="66"/>
  <c r="M21" i="66"/>
  <c r="H21" i="66"/>
  <c r="M20" i="66"/>
  <c r="H20" i="66"/>
  <c r="L19" i="66"/>
  <c r="G19" i="66"/>
  <c r="M18" i="66"/>
  <c r="N18" i="66" s="1"/>
  <c r="O18" i="66" s="1"/>
  <c r="H18" i="66"/>
  <c r="I18" i="66" s="1"/>
  <c r="M17" i="66"/>
  <c r="Q17" i="66" s="1"/>
  <c r="H17" i="66"/>
  <c r="M16" i="66"/>
  <c r="H16" i="66"/>
  <c r="L14" i="66"/>
  <c r="G14" i="66"/>
  <c r="M13" i="66"/>
  <c r="H13" i="66"/>
  <c r="M12" i="66"/>
  <c r="H12" i="66"/>
  <c r="M11" i="66"/>
  <c r="H11" i="66"/>
  <c r="L10" i="66"/>
  <c r="G10" i="66"/>
  <c r="M9" i="66"/>
  <c r="N9" i="66" s="1"/>
  <c r="O9" i="66" s="1"/>
  <c r="H9" i="66"/>
  <c r="I9" i="66" s="1"/>
  <c r="M8" i="66"/>
  <c r="N8" i="66" s="1"/>
  <c r="O8" i="66" s="1"/>
  <c r="H8" i="66"/>
  <c r="I8" i="66" s="1"/>
  <c r="M7" i="66"/>
  <c r="N7" i="66" s="1"/>
  <c r="H7" i="66"/>
  <c r="Q11" i="58"/>
  <c r="Q12" i="58"/>
  <c r="Q17" i="58"/>
  <c r="Q18" i="58"/>
  <c r="Q20" i="58"/>
  <c r="Q21" i="58"/>
  <c r="Q27" i="58"/>
  <c r="S27" i="58"/>
  <c r="Q30" i="58"/>
  <c r="G19" i="58"/>
  <c r="U43" i="58"/>
  <c r="M41" i="58"/>
  <c r="L41" i="58"/>
  <c r="G41" i="58"/>
  <c r="M40" i="58"/>
  <c r="N40" i="58" s="1"/>
  <c r="H40" i="58"/>
  <c r="I40" i="58" s="1"/>
  <c r="R40" i="58" s="1"/>
  <c r="M39" i="58"/>
  <c r="N39" i="58" s="1"/>
  <c r="H39" i="58"/>
  <c r="I39" i="58" s="1"/>
  <c r="R39" i="58" s="1"/>
  <c r="M38" i="58"/>
  <c r="N38" i="58" s="1"/>
  <c r="H38" i="58"/>
  <c r="Q38" i="58" s="1"/>
  <c r="L37" i="58"/>
  <c r="G37" i="58"/>
  <c r="M36" i="58"/>
  <c r="H36" i="58"/>
  <c r="Q36" i="58" s="1"/>
  <c r="M35" i="58"/>
  <c r="H35" i="58"/>
  <c r="Q35" i="58" s="1"/>
  <c r="M34" i="58"/>
  <c r="H34" i="58"/>
  <c r="Q34" i="58" s="1"/>
  <c r="L32" i="58"/>
  <c r="G32" i="58"/>
  <c r="M31" i="58"/>
  <c r="H31" i="58"/>
  <c r="Q31" i="58" s="1"/>
  <c r="M30" i="58"/>
  <c r="H30" i="58"/>
  <c r="M29" i="58"/>
  <c r="H29" i="58"/>
  <c r="Q29" i="58" s="1"/>
  <c r="L28" i="58"/>
  <c r="G28" i="58"/>
  <c r="M27" i="58"/>
  <c r="N27" i="58" s="1"/>
  <c r="O27" i="58" s="1"/>
  <c r="H27" i="58"/>
  <c r="I27" i="58" s="1"/>
  <c r="J27" i="58" s="1"/>
  <c r="M26" i="58"/>
  <c r="N26" i="58" s="1"/>
  <c r="O26" i="58" s="1"/>
  <c r="H26" i="58"/>
  <c r="I26" i="58" s="1"/>
  <c r="J26" i="58" s="1"/>
  <c r="S26" i="58" s="1"/>
  <c r="M25" i="58"/>
  <c r="N25" i="58" s="1"/>
  <c r="H25" i="58"/>
  <c r="H28" i="58" s="1"/>
  <c r="L23" i="58"/>
  <c r="G23" i="58"/>
  <c r="M22" i="58"/>
  <c r="H22" i="58"/>
  <c r="Q22" i="58" s="1"/>
  <c r="M21" i="58"/>
  <c r="H21" i="58"/>
  <c r="M20" i="58"/>
  <c r="H20" i="58"/>
  <c r="L19" i="58"/>
  <c r="M18" i="58"/>
  <c r="N18" i="58" s="1"/>
  <c r="H18" i="58"/>
  <c r="I18" i="58" s="1"/>
  <c r="R18" i="58" s="1"/>
  <c r="M17" i="58"/>
  <c r="N17" i="58" s="1"/>
  <c r="H17" i="58"/>
  <c r="I17" i="58" s="1"/>
  <c r="R17" i="58" s="1"/>
  <c r="M16" i="58"/>
  <c r="N16" i="58" s="1"/>
  <c r="H16" i="58"/>
  <c r="H19" i="58" s="1"/>
  <c r="M13" i="58"/>
  <c r="N13" i="58" s="1"/>
  <c r="M12" i="58"/>
  <c r="M11" i="58"/>
  <c r="M9" i="58"/>
  <c r="M8" i="58"/>
  <c r="N8" i="58" s="1"/>
  <c r="M7" i="58"/>
  <c r="L14" i="58"/>
  <c r="N12" i="58"/>
  <c r="L10" i="58"/>
  <c r="N9" i="58"/>
  <c r="O9" i="58" s="1"/>
  <c r="G14" i="58"/>
  <c r="G10" i="58"/>
  <c r="I8" i="58"/>
  <c r="K8" i="58" s="1"/>
  <c r="H7" i="58"/>
  <c r="Q7" i="58" s="1"/>
  <c r="H13" i="58"/>
  <c r="Q13" i="58" s="1"/>
  <c r="H12" i="58"/>
  <c r="I12" i="58" s="1"/>
  <c r="H11" i="58"/>
  <c r="H8" i="58"/>
  <c r="J8" i="58" s="1"/>
  <c r="H9" i="58"/>
  <c r="J12" i="58" l="1"/>
  <c r="R12" i="58"/>
  <c r="R18" i="66"/>
  <c r="H19" i="66"/>
  <c r="N25" i="66"/>
  <c r="N28" i="66" s="1"/>
  <c r="H37" i="66"/>
  <c r="I7" i="58"/>
  <c r="K7" i="58" s="1"/>
  <c r="I13" i="58"/>
  <c r="R13" i="58" s="1"/>
  <c r="M14" i="58"/>
  <c r="Q40" i="58"/>
  <c r="Q25" i="58"/>
  <c r="Q16" i="58"/>
  <c r="I27" i="66"/>
  <c r="J27" i="66" s="1"/>
  <c r="S27" i="66" s="1"/>
  <c r="N34" i="66"/>
  <c r="R34" i="66" s="1"/>
  <c r="Q36" i="66"/>
  <c r="M19" i="58"/>
  <c r="Q19" i="58" s="1"/>
  <c r="Q39" i="58"/>
  <c r="Q9" i="58"/>
  <c r="H14" i="58"/>
  <c r="Q14" i="58" s="1"/>
  <c r="I9" i="58"/>
  <c r="R9" i="58" s="1"/>
  <c r="R26" i="58"/>
  <c r="R8" i="58"/>
  <c r="Q26" i="66"/>
  <c r="P27" i="66"/>
  <c r="I36" i="66"/>
  <c r="J36" i="66" s="1"/>
  <c r="Q26" i="58"/>
  <c r="Q25" i="66"/>
  <c r="M32" i="66"/>
  <c r="M33" i="66" s="1"/>
  <c r="Q35" i="66"/>
  <c r="H41" i="58"/>
  <c r="Q41" i="58" s="1"/>
  <c r="Q8" i="58"/>
  <c r="J7" i="58"/>
  <c r="I11" i="58"/>
  <c r="M28" i="58"/>
  <c r="Q28" i="58" s="1"/>
  <c r="R27" i="58"/>
  <c r="I25" i="66"/>
  <c r="I35" i="66"/>
  <c r="J35" i="66" s="1"/>
  <c r="N36" i="66"/>
  <c r="O36" i="66" s="1"/>
  <c r="S36" i="66" s="1"/>
  <c r="H10" i="66"/>
  <c r="M10" i="66"/>
  <c r="O7" i="66"/>
  <c r="O10" i="66" s="1"/>
  <c r="N10" i="66"/>
  <c r="R8" i="66"/>
  <c r="J8" i="66"/>
  <c r="S8" i="66" s="1"/>
  <c r="Q10" i="66"/>
  <c r="R9" i="66"/>
  <c r="J9" i="66"/>
  <c r="S9" i="66" s="1"/>
  <c r="Q13" i="66"/>
  <c r="Q28" i="66"/>
  <c r="Q33" i="66" s="1"/>
  <c r="Q37" i="66"/>
  <c r="O39" i="66"/>
  <c r="P7" i="66"/>
  <c r="P8" i="66"/>
  <c r="K9" i="66"/>
  <c r="P9" i="66"/>
  <c r="I11" i="66"/>
  <c r="J11" i="66" s="1"/>
  <c r="N11" i="66"/>
  <c r="I12" i="66"/>
  <c r="J12" i="66" s="1"/>
  <c r="N12" i="66"/>
  <c r="I13" i="66"/>
  <c r="J13" i="66" s="1"/>
  <c r="N13" i="66"/>
  <c r="O13" i="66" s="1"/>
  <c r="H14" i="66"/>
  <c r="H15" i="66" s="1"/>
  <c r="N16" i="66"/>
  <c r="O16" i="66" s="1"/>
  <c r="O19" i="66" s="1"/>
  <c r="P17" i="66"/>
  <c r="J18" i="66"/>
  <c r="S18" i="66" s="1"/>
  <c r="M23" i="66"/>
  <c r="O20" i="66"/>
  <c r="P20" i="66" s="1"/>
  <c r="N20" i="66"/>
  <c r="I21" i="66"/>
  <c r="Q21" i="66"/>
  <c r="J25" i="66"/>
  <c r="K25" i="66" s="1"/>
  <c r="R26" i="66"/>
  <c r="J34" i="66"/>
  <c r="K34" i="66" s="1"/>
  <c r="R35" i="66"/>
  <c r="Q11" i="66"/>
  <c r="Q7" i="66"/>
  <c r="Q8" i="66"/>
  <c r="Q9" i="66"/>
  <c r="O12" i="66"/>
  <c r="M14" i="66"/>
  <c r="I16" i="66"/>
  <c r="N17" i="66"/>
  <c r="P18" i="66"/>
  <c r="S26" i="66"/>
  <c r="R27" i="66"/>
  <c r="S35" i="66"/>
  <c r="Q12" i="66"/>
  <c r="I7" i="66"/>
  <c r="J16" i="66"/>
  <c r="Q16" i="66"/>
  <c r="I17" i="66"/>
  <c r="O17" i="66"/>
  <c r="Q18" i="66"/>
  <c r="M19" i="66"/>
  <c r="M24" i="66" s="1"/>
  <c r="J20" i="66"/>
  <c r="H23" i="66"/>
  <c r="Q23" i="66" s="1"/>
  <c r="I20" i="66"/>
  <c r="Q20" i="66"/>
  <c r="N21" i="66"/>
  <c r="I22" i="66"/>
  <c r="Q22" i="66"/>
  <c r="P26" i="66"/>
  <c r="O34" i="66"/>
  <c r="P35" i="66"/>
  <c r="Q29" i="66"/>
  <c r="Q30" i="66"/>
  <c r="Q31" i="66"/>
  <c r="Q38" i="66"/>
  <c r="Q39" i="66"/>
  <c r="Q40" i="66"/>
  <c r="N22" i="66"/>
  <c r="K26" i="66"/>
  <c r="K27" i="66"/>
  <c r="T27" i="66" s="1"/>
  <c r="I29" i="66"/>
  <c r="N29" i="66"/>
  <c r="I30" i="66"/>
  <c r="J30" i="66" s="1"/>
  <c r="N30" i="66"/>
  <c r="I31" i="66"/>
  <c r="N31" i="66"/>
  <c r="O31" i="66" s="1"/>
  <c r="H32" i="66"/>
  <c r="Q32" i="66" s="1"/>
  <c r="K35" i="66"/>
  <c r="T35" i="66" s="1"/>
  <c r="K36" i="66"/>
  <c r="I38" i="66"/>
  <c r="N38" i="66"/>
  <c r="O38" i="66" s="1"/>
  <c r="I39" i="66"/>
  <c r="J39" i="66" s="1"/>
  <c r="S39" i="66" s="1"/>
  <c r="N39" i="66"/>
  <c r="I40" i="66"/>
  <c r="N40" i="66"/>
  <c r="H41" i="66"/>
  <c r="Q41" i="66" s="1"/>
  <c r="O29" i="66"/>
  <c r="N41" i="58"/>
  <c r="O38" i="58"/>
  <c r="O39" i="58"/>
  <c r="P39" i="58" s="1"/>
  <c r="O40" i="58"/>
  <c r="P40" i="58" s="1"/>
  <c r="K39" i="58"/>
  <c r="J39" i="58"/>
  <c r="J40" i="58"/>
  <c r="S40" i="58" s="1"/>
  <c r="I34" i="58"/>
  <c r="N34" i="58"/>
  <c r="I35" i="58"/>
  <c r="R35" i="58" s="1"/>
  <c r="N35" i="58"/>
  <c r="I36" i="58"/>
  <c r="N36" i="58"/>
  <c r="H37" i="58"/>
  <c r="O35" i="58"/>
  <c r="P35" i="58" s="1"/>
  <c r="M37" i="58"/>
  <c r="M42" i="58" s="1"/>
  <c r="I38" i="58"/>
  <c r="R38" i="58" s="1"/>
  <c r="O25" i="58"/>
  <c r="O28" i="58" s="1"/>
  <c r="N28" i="58"/>
  <c r="K26" i="58"/>
  <c r="T26" i="58" s="1"/>
  <c r="P26" i="58"/>
  <c r="K27" i="58"/>
  <c r="T27" i="58" s="1"/>
  <c r="P27" i="58"/>
  <c r="I29" i="58"/>
  <c r="N29" i="58"/>
  <c r="I30" i="58"/>
  <c r="N30" i="58"/>
  <c r="I31" i="58"/>
  <c r="N31" i="58"/>
  <c r="H32" i="58"/>
  <c r="Q32" i="58" s="1"/>
  <c r="O29" i="58"/>
  <c r="J31" i="58"/>
  <c r="S31" i="58" s="1"/>
  <c r="O31" i="58"/>
  <c r="M32" i="58"/>
  <c r="M33" i="58" s="1"/>
  <c r="I25" i="58"/>
  <c r="R25" i="58" s="1"/>
  <c r="J17" i="58"/>
  <c r="N19" i="58"/>
  <c r="P16" i="58"/>
  <c r="O16" i="58"/>
  <c r="O18" i="58"/>
  <c r="P18" i="58" s="1"/>
  <c r="P17" i="58"/>
  <c r="O17" i="58"/>
  <c r="H24" i="58"/>
  <c r="K18" i="58"/>
  <c r="T18" i="58" s="1"/>
  <c r="J18" i="58"/>
  <c r="S18" i="58" s="1"/>
  <c r="I20" i="58"/>
  <c r="N20" i="58"/>
  <c r="I21" i="58"/>
  <c r="N21" i="58"/>
  <c r="O21" i="58" s="1"/>
  <c r="I22" i="58"/>
  <c r="R22" i="58" s="1"/>
  <c r="N22" i="58"/>
  <c r="H23" i="58"/>
  <c r="J21" i="58"/>
  <c r="O22" i="58"/>
  <c r="P22" i="58" s="1"/>
  <c r="M23" i="58"/>
  <c r="I16" i="58"/>
  <c r="R16" i="58" s="1"/>
  <c r="O8" i="58"/>
  <c r="S8" i="58" s="1"/>
  <c r="N7" i="58"/>
  <c r="N10" i="58" s="1"/>
  <c r="P9" i="58"/>
  <c r="O12" i="58"/>
  <c r="P12" i="58" s="1"/>
  <c r="O13" i="58"/>
  <c r="P13" i="58" s="1"/>
  <c r="M10" i="58"/>
  <c r="M15" i="58" s="1"/>
  <c r="N11" i="58"/>
  <c r="N14" i="58" s="1"/>
  <c r="J13" i="58"/>
  <c r="P20" i="58" l="1"/>
  <c r="Q23" i="58"/>
  <c r="I23" i="58"/>
  <c r="R20" i="58"/>
  <c r="P31" i="58"/>
  <c r="J36" i="58"/>
  <c r="R36" i="58"/>
  <c r="K40" i="58"/>
  <c r="T40" i="58" s="1"/>
  <c r="O41" i="58"/>
  <c r="O25" i="66"/>
  <c r="O28" i="66" s="1"/>
  <c r="R36" i="66"/>
  <c r="J9" i="58"/>
  <c r="J10" i="58" s="1"/>
  <c r="O20" i="58"/>
  <c r="R29" i="58"/>
  <c r="K31" i="58"/>
  <c r="R31" i="58"/>
  <c r="S39" i="58"/>
  <c r="I28" i="66"/>
  <c r="R25" i="66"/>
  <c r="K12" i="58"/>
  <c r="T12" i="58" s="1"/>
  <c r="S12" i="58"/>
  <c r="M24" i="58"/>
  <c r="M43" i="58" s="1"/>
  <c r="T39" i="58"/>
  <c r="O37" i="66"/>
  <c r="P36" i="66"/>
  <c r="T36" i="66" s="1"/>
  <c r="N37" i="58"/>
  <c r="N42" i="58" s="1"/>
  <c r="S13" i="58"/>
  <c r="J30" i="58"/>
  <c r="R30" i="58"/>
  <c r="T26" i="66"/>
  <c r="N37" i="66"/>
  <c r="Q15" i="66"/>
  <c r="R7" i="58"/>
  <c r="P8" i="58"/>
  <c r="T8" i="58" s="1"/>
  <c r="S21" i="58"/>
  <c r="K21" i="58"/>
  <c r="R21" i="58"/>
  <c r="K17" i="58"/>
  <c r="T17" i="58" s="1"/>
  <c r="S17" i="58"/>
  <c r="J29" i="58"/>
  <c r="S29" i="58" s="1"/>
  <c r="H33" i="58"/>
  <c r="Q33" i="58" s="1"/>
  <c r="H42" i="58"/>
  <c r="Q42" i="58" s="1"/>
  <c r="Q37" i="58"/>
  <c r="R34" i="58"/>
  <c r="K18" i="66"/>
  <c r="I37" i="66"/>
  <c r="Q42" i="66"/>
  <c r="J11" i="58"/>
  <c r="J14" i="58" s="1"/>
  <c r="R11" i="58"/>
  <c r="I14" i="58"/>
  <c r="R14" i="58" s="1"/>
  <c r="P12" i="66"/>
  <c r="M15" i="66"/>
  <c r="M43" i="66" s="1"/>
  <c r="N14" i="66"/>
  <c r="N15" i="66" s="1"/>
  <c r="K12" i="66"/>
  <c r="T12" i="66" s="1"/>
  <c r="K8" i="66"/>
  <c r="K37" i="66"/>
  <c r="I32" i="66"/>
  <c r="R29" i="66"/>
  <c r="K29" i="66"/>
  <c r="S13" i="66"/>
  <c r="N41" i="66"/>
  <c r="N42" i="66" s="1"/>
  <c r="P38" i="66"/>
  <c r="O21" i="66"/>
  <c r="P21" i="66" s="1"/>
  <c r="S20" i="66"/>
  <c r="R7" i="66"/>
  <c r="I10" i="66"/>
  <c r="J7" i="66"/>
  <c r="I19" i="66"/>
  <c r="R16" i="66"/>
  <c r="O40" i="66"/>
  <c r="O41" i="66" s="1"/>
  <c r="O42" i="66" s="1"/>
  <c r="R37" i="66"/>
  <c r="J28" i="66"/>
  <c r="S25" i="66"/>
  <c r="R21" i="66"/>
  <c r="N19" i="66"/>
  <c r="R13" i="66"/>
  <c r="I14" i="66"/>
  <c r="R14" i="66" s="1"/>
  <c r="R11" i="66"/>
  <c r="T8" i="66"/>
  <c r="H33" i="66"/>
  <c r="P13" i="66"/>
  <c r="K11" i="66"/>
  <c r="R31" i="66"/>
  <c r="S16" i="66"/>
  <c r="J37" i="66"/>
  <c r="S34" i="66"/>
  <c r="R40" i="66"/>
  <c r="I41" i="66"/>
  <c r="R41" i="66" s="1"/>
  <c r="R38" i="66"/>
  <c r="R30" i="66"/>
  <c r="K30" i="66"/>
  <c r="R22" i="66"/>
  <c r="R17" i="66"/>
  <c r="J17" i="66"/>
  <c r="J19" i="66" s="1"/>
  <c r="P16" i="66"/>
  <c r="P19" i="66" s="1"/>
  <c r="S12" i="66"/>
  <c r="J38" i="66"/>
  <c r="K38" i="66" s="1"/>
  <c r="R28" i="66"/>
  <c r="I33" i="66"/>
  <c r="J21" i="66"/>
  <c r="Q19" i="66"/>
  <c r="Q24" i="66" s="1"/>
  <c r="K16" i="66"/>
  <c r="P10" i="66"/>
  <c r="H42" i="66"/>
  <c r="H24" i="66"/>
  <c r="R39" i="66"/>
  <c r="K39" i="66"/>
  <c r="J31" i="66"/>
  <c r="S31" i="66" s="1"/>
  <c r="J14" i="66"/>
  <c r="P39" i="66"/>
  <c r="P31" i="66"/>
  <c r="N32" i="66"/>
  <c r="N33" i="66" s="1"/>
  <c r="P29" i="66"/>
  <c r="K28" i="66"/>
  <c r="J40" i="66"/>
  <c r="S40" i="66" s="1"/>
  <c r="J22" i="66"/>
  <c r="K22" i="66" s="1"/>
  <c r="I23" i="66"/>
  <c r="R20" i="66"/>
  <c r="K20" i="66"/>
  <c r="T18" i="66"/>
  <c r="P34" i="66"/>
  <c r="P25" i="66"/>
  <c r="P28" i="66" s="1"/>
  <c r="O11" i="66"/>
  <c r="O14" i="66" s="1"/>
  <c r="O15" i="66" s="1"/>
  <c r="J29" i="66"/>
  <c r="O22" i="66"/>
  <c r="P22" i="66" s="1"/>
  <c r="N23" i="66"/>
  <c r="Q14" i="66"/>
  <c r="R12" i="66"/>
  <c r="T9" i="66"/>
  <c r="O30" i="66"/>
  <c r="P30" i="66" s="1"/>
  <c r="K13" i="66"/>
  <c r="P36" i="58"/>
  <c r="P38" i="58"/>
  <c r="P41" i="58" s="1"/>
  <c r="O36" i="58"/>
  <c r="O34" i="58"/>
  <c r="O37" i="58" s="1"/>
  <c r="I37" i="58"/>
  <c r="I41" i="58"/>
  <c r="R41" i="58" s="1"/>
  <c r="J38" i="58"/>
  <c r="J35" i="58"/>
  <c r="S35" i="58" s="1"/>
  <c r="J34" i="58"/>
  <c r="P34" i="58"/>
  <c r="I28" i="58"/>
  <c r="J25" i="58"/>
  <c r="O30" i="58"/>
  <c r="P30" i="58" s="1"/>
  <c r="K30" i="58"/>
  <c r="P25" i="58"/>
  <c r="P28" i="58" s="1"/>
  <c r="N32" i="58"/>
  <c r="P29" i="58"/>
  <c r="O32" i="58"/>
  <c r="O33" i="58" s="1"/>
  <c r="I32" i="58"/>
  <c r="N33" i="58"/>
  <c r="P19" i="58"/>
  <c r="J22" i="58"/>
  <c r="J20" i="58"/>
  <c r="S20" i="58" s="1"/>
  <c r="P21" i="58"/>
  <c r="P23" i="58" s="1"/>
  <c r="O23" i="58"/>
  <c r="K20" i="58"/>
  <c r="T20" i="58" s="1"/>
  <c r="I19" i="58"/>
  <c r="J16" i="58"/>
  <c r="N23" i="58"/>
  <c r="N24" i="58" s="1"/>
  <c r="O19" i="58"/>
  <c r="N15" i="58"/>
  <c r="O11" i="58"/>
  <c r="O14" i="58" s="1"/>
  <c r="O7" i="58"/>
  <c r="S7" i="58" s="1"/>
  <c r="K13" i="58"/>
  <c r="J15" i="58" l="1"/>
  <c r="S14" i="58"/>
  <c r="I42" i="58"/>
  <c r="R42" i="58" s="1"/>
  <c r="R37" i="58"/>
  <c r="K36" i="58"/>
  <c r="T36" i="58" s="1"/>
  <c r="S36" i="58"/>
  <c r="O42" i="58"/>
  <c r="K32" i="58"/>
  <c r="T32" i="58" s="1"/>
  <c r="T30" i="58"/>
  <c r="I33" i="58"/>
  <c r="R33" i="58" s="1"/>
  <c r="R28" i="58"/>
  <c r="S9" i="58"/>
  <c r="K9" i="58"/>
  <c r="N43" i="58"/>
  <c r="T13" i="58"/>
  <c r="R32" i="58"/>
  <c r="J37" i="58"/>
  <c r="S37" i="58" s="1"/>
  <c r="S34" i="58"/>
  <c r="S11" i="58"/>
  <c r="K11" i="58"/>
  <c r="T21" i="58"/>
  <c r="T31" i="58"/>
  <c r="O33" i="66"/>
  <c r="R23" i="58"/>
  <c r="R42" i="66"/>
  <c r="P11" i="58"/>
  <c r="P14" i="58" s="1"/>
  <c r="J19" i="58"/>
  <c r="S19" i="58" s="1"/>
  <c r="S16" i="58"/>
  <c r="J41" i="58"/>
  <c r="S41" i="58" s="1"/>
  <c r="S38" i="58"/>
  <c r="P37" i="66"/>
  <c r="S30" i="58"/>
  <c r="K29" i="58"/>
  <c r="T29" i="58" s="1"/>
  <c r="I24" i="58"/>
  <c r="R24" i="58" s="1"/>
  <c r="R19" i="58"/>
  <c r="K22" i="58"/>
  <c r="T22" i="58" s="1"/>
  <c r="S22" i="58"/>
  <c r="J32" i="58"/>
  <c r="S32" i="58" s="1"/>
  <c r="J28" i="58"/>
  <c r="S25" i="58"/>
  <c r="K35" i="58"/>
  <c r="T35" i="58" s="1"/>
  <c r="Q24" i="58"/>
  <c r="T13" i="66"/>
  <c r="T38" i="66"/>
  <c r="P23" i="66"/>
  <c r="P24" i="66" s="1"/>
  <c r="T28" i="66"/>
  <c r="S14" i="66"/>
  <c r="T30" i="66"/>
  <c r="S7" i="66"/>
  <c r="J10" i="66"/>
  <c r="T29" i="66"/>
  <c r="K7" i="66"/>
  <c r="P32" i="66"/>
  <c r="P33" i="66" s="1"/>
  <c r="O32" i="66"/>
  <c r="S30" i="66"/>
  <c r="S21" i="66"/>
  <c r="K21" i="66"/>
  <c r="T21" i="66" s="1"/>
  <c r="T22" i="66"/>
  <c r="K40" i="66"/>
  <c r="K41" i="66" s="1"/>
  <c r="I15" i="66"/>
  <c r="R10" i="66"/>
  <c r="R15" i="66" s="1"/>
  <c r="P40" i="66"/>
  <c r="P41" i="66" s="1"/>
  <c r="P42" i="66" s="1"/>
  <c r="K14" i="66"/>
  <c r="R23" i="66"/>
  <c r="O23" i="66"/>
  <c r="O24" i="66" s="1"/>
  <c r="O43" i="66" s="1"/>
  <c r="S37" i="66"/>
  <c r="S42" i="66" s="1"/>
  <c r="J42" i="66"/>
  <c r="K31" i="66"/>
  <c r="T31" i="66" s="1"/>
  <c r="S28" i="66"/>
  <c r="R32" i="66"/>
  <c r="R33" i="66" s="1"/>
  <c r="T34" i="66"/>
  <c r="T20" i="66"/>
  <c r="T39" i="66"/>
  <c r="S38" i="66"/>
  <c r="J41" i="66"/>
  <c r="S41" i="66" s="1"/>
  <c r="S19" i="66"/>
  <c r="H43" i="66"/>
  <c r="Q43" i="66" s="1"/>
  <c r="S29" i="66"/>
  <c r="J32" i="66"/>
  <c r="S22" i="66"/>
  <c r="T25" i="66"/>
  <c r="S11" i="66"/>
  <c r="P11" i="66"/>
  <c r="P14" i="66" s="1"/>
  <c r="P15" i="66" s="1"/>
  <c r="K19" i="66"/>
  <c r="T16" i="66"/>
  <c r="S17" i="66"/>
  <c r="K17" i="66"/>
  <c r="T17" i="66" s="1"/>
  <c r="N24" i="66"/>
  <c r="N43" i="66" s="1"/>
  <c r="I42" i="66"/>
  <c r="R19" i="66"/>
  <c r="I24" i="66"/>
  <c r="J23" i="66"/>
  <c r="T37" i="66"/>
  <c r="P37" i="58"/>
  <c r="P42" i="58" s="1"/>
  <c r="J42" i="58"/>
  <c r="S42" i="58" s="1"/>
  <c r="K38" i="58"/>
  <c r="K34" i="58"/>
  <c r="P32" i="58"/>
  <c r="K25" i="58"/>
  <c r="P33" i="58"/>
  <c r="P24" i="58"/>
  <c r="O24" i="58"/>
  <c r="K16" i="58"/>
  <c r="K23" i="58"/>
  <c r="T23" i="58" s="1"/>
  <c r="J23" i="58"/>
  <c r="S23" i="58" s="1"/>
  <c r="O10" i="58"/>
  <c r="O15" i="58" s="1"/>
  <c r="P7" i="58"/>
  <c r="K19" i="58" l="1"/>
  <c r="T16" i="58"/>
  <c r="S23" i="66"/>
  <c r="S24" i="66" s="1"/>
  <c r="T11" i="58"/>
  <c r="K14" i="58"/>
  <c r="K37" i="58"/>
  <c r="T34" i="58"/>
  <c r="P10" i="58"/>
  <c r="P15" i="58" s="1"/>
  <c r="P43" i="58" s="1"/>
  <c r="T7" i="58"/>
  <c r="K41" i="58"/>
  <c r="T41" i="58" s="1"/>
  <c r="T38" i="58"/>
  <c r="O43" i="58"/>
  <c r="R24" i="66"/>
  <c r="T9" i="58"/>
  <c r="K10" i="58"/>
  <c r="T10" i="58" s="1"/>
  <c r="K28" i="58"/>
  <c r="T25" i="58"/>
  <c r="T42" i="66"/>
  <c r="S15" i="58"/>
  <c r="J24" i="58"/>
  <c r="S24" i="58" s="1"/>
  <c r="S33" i="66"/>
  <c r="J33" i="58"/>
  <c r="S33" i="58" s="1"/>
  <c r="S28" i="58"/>
  <c r="S10" i="58"/>
  <c r="T41" i="66"/>
  <c r="K42" i="66"/>
  <c r="P43" i="66"/>
  <c r="J24" i="66"/>
  <c r="K32" i="66"/>
  <c r="S32" i="66"/>
  <c r="J33" i="66"/>
  <c r="T14" i="66"/>
  <c r="I43" i="66"/>
  <c r="R43" i="66" s="1"/>
  <c r="S10" i="66"/>
  <c r="S15" i="66" s="1"/>
  <c r="J15" i="66"/>
  <c r="T19" i="66"/>
  <c r="T24" i="66" s="1"/>
  <c r="K23" i="66"/>
  <c r="T23" i="66" s="1"/>
  <c r="T11" i="66"/>
  <c r="T40" i="66"/>
  <c r="K10" i="66"/>
  <c r="T7" i="66"/>
  <c r="K15" i="58" l="1"/>
  <c r="T14" i="58"/>
  <c r="J43" i="58"/>
  <c r="S43" i="58" s="1"/>
  <c r="K33" i="58"/>
  <c r="T33" i="58" s="1"/>
  <c r="T28" i="58"/>
  <c r="K42" i="58"/>
  <c r="T42" i="58" s="1"/>
  <c r="T37" i="58"/>
  <c r="K24" i="58"/>
  <c r="T24" i="58" s="1"/>
  <c r="T19" i="58"/>
  <c r="K24" i="66"/>
  <c r="T10" i="66"/>
  <c r="T15" i="66" s="1"/>
  <c r="K15" i="66"/>
  <c r="J43" i="66"/>
  <c r="S43" i="66" s="1"/>
  <c r="T32" i="66"/>
  <c r="T33" i="66" s="1"/>
  <c r="K33" i="66"/>
  <c r="T15" i="58" l="1"/>
  <c r="K43" i="58"/>
  <c r="T43" i="58" s="1"/>
  <c r="K43" i="66"/>
  <c r="T43" i="66" s="1"/>
  <c r="H57" i="51" l="1"/>
  <c r="E59" i="51"/>
  <c r="K60" i="51" s="1"/>
  <c r="R60" i="51" s="1"/>
  <c r="N26" i="61" l="1"/>
  <c r="F26" i="61"/>
  <c r="E26" i="61"/>
  <c r="G24" i="61"/>
  <c r="P23" i="61"/>
  <c r="O23" i="61"/>
  <c r="N23" i="61"/>
  <c r="P22" i="61"/>
  <c r="O22" i="61"/>
  <c r="N22" i="61"/>
  <c r="G22" i="61"/>
  <c r="P21" i="61"/>
  <c r="O21" i="61"/>
  <c r="N21" i="61"/>
  <c r="G21" i="61"/>
  <c r="P20" i="61"/>
  <c r="O20" i="61"/>
  <c r="N20" i="61"/>
  <c r="G20" i="61"/>
  <c r="P19" i="61"/>
  <c r="O19" i="61"/>
  <c r="N19" i="61"/>
  <c r="G19" i="61"/>
  <c r="P18" i="61"/>
  <c r="O18" i="61"/>
  <c r="N18" i="61"/>
  <c r="G18" i="61"/>
  <c r="P17" i="61"/>
  <c r="O17" i="61"/>
  <c r="N17" i="61"/>
  <c r="G17" i="61"/>
  <c r="P16" i="61"/>
  <c r="O16" i="61"/>
  <c r="N16" i="61"/>
  <c r="G16" i="61"/>
  <c r="P15" i="61"/>
  <c r="O15" i="61"/>
  <c r="N15" i="61"/>
  <c r="G15" i="61"/>
  <c r="P14" i="61"/>
  <c r="O14" i="61"/>
  <c r="N14" i="61"/>
  <c r="G14" i="61"/>
  <c r="P13" i="61"/>
  <c r="O13" i="61"/>
  <c r="N13" i="61"/>
  <c r="G13" i="61"/>
  <c r="P12" i="61"/>
  <c r="O12" i="61"/>
  <c r="N12" i="61"/>
  <c r="G12" i="61"/>
  <c r="P11" i="61"/>
  <c r="O11" i="61"/>
  <c r="N11" i="61"/>
  <c r="G11" i="61"/>
  <c r="P10" i="61"/>
  <c r="O10" i="61"/>
  <c r="N10" i="61"/>
  <c r="G10" i="61"/>
  <c r="P9" i="61"/>
  <c r="O9" i="61"/>
  <c r="N9" i="61"/>
  <c r="G9" i="61"/>
  <c r="P8" i="61"/>
  <c r="O8" i="61"/>
  <c r="N8" i="61"/>
  <c r="G8" i="61"/>
  <c r="G26" i="61" l="1"/>
  <c r="E11" i="55"/>
  <c r="ET8" i="55"/>
  <c r="ET7" i="55"/>
  <c r="F25" i="24"/>
  <c r="N17" i="24"/>
  <c r="L17" i="24"/>
  <c r="B36" i="24" s="1"/>
  <c r="L16" i="24"/>
  <c r="C71" i="51" l="1"/>
  <c r="C70" i="51"/>
  <c r="C39" i="51"/>
  <c r="C38" i="51"/>
  <c r="C12" i="51"/>
  <c r="C13" i="51"/>
  <c r="C39" i="27"/>
  <c r="Y18" i="53"/>
  <c r="Y15" i="53"/>
  <c r="S40" i="27" l="1"/>
  <c r="I37" i="27" l="1"/>
  <c r="I36" i="27"/>
  <c r="I35" i="27"/>
  <c r="I34" i="27"/>
  <c r="I33" i="27"/>
  <c r="I32" i="27"/>
  <c r="I25" i="27"/>
  <c r="I24" i="27"/>
  <c r="I23" i="27"/>
  <c r="I22" i="27"/>
  <c r="I21" i="27"/>
  <c r="I20" i="27"/>
  <c r="I13" i="27"/>
  <c r="I12" i="27"/>
  <c r="I11" i="27"/>
  <c r="I10" i="27"/>
  <c r="I9" i="27"/>
  <c r="I8" i="27"/>
  <c r="I39" i="27" l="1"/>
  <c r="I40" i="27"/>
  <c r="I68" i="51"/>
  <c r="I66" i="51"/>
  <c r="I64" i="51"/>
  <c r="I36" i="51"/>
  <c r="I34" i="51"/>
  <c r="I32" i="51"/>
  <c r="I10" i="51"/>
  <c r="I8" i="51"/>
  <c r="I6" i="51"/>
  <c r="I38" i="51" l="1"/>
  <c r="I70" i="51"/>
  <c r="I12" i="51"/>
  <c r="E39" i="15" l="1"/>
  <c r="I69" i="51"/>
  <c r="I67" i="51"/>
  <c r="I65" i="51"/>
  <c r="I11" i="51"/>
  <c r="I9" i="51"/>
  <c r="I7" i="51"/>
  <c r="I71" i="51" l="1"/>
  <c r="I13" i="51"/>
  <c r="M50" i="51" l="1"/>
  <c r="I50" i="51"/>
  <c r="E54" i="51" s="1"/>
  <c r="P48" i="51"/>
  <c r="P47" i="51"/>
  <c r="I37" i="51"/>
  <c r="I35" i="51"/>
  <c r="I33" i="51"/>
  <c r="I39" i="51" l="1"/>
  <c r="P50" i="51"/>
  <c r="G52" i="51" s="1"/>
  <c r="K55" i="51"/>
  <c r="R55" i="51" s="1"/>
  <c r="C40" i="27" l="1"/>
  <c r="C27" i="27"/>
  <c r="C15" i="27"/>
  <c r="C28" i="27"/>
  <c r="C16" i="27"/>
  <c r="G28" i="15"/>
  <c r="J41" i="15"/>
  <c r="J40" i="15"/>
  <c r="J39" i="15"/>
  <c r="J38" i="15"/>
  <c r="J37" i="15"/>
  <c r="I36" i="15"/>
  <c r="I35" i="15"/>
  <c r="I34" i="15"/>
  <c r="E41" i="15"/>
  <c r="E40" i="15"/>
  <c r="E38" i="15"/>
  <c r="E37" i="15"/>
  <c r="D36" i="15"/>
  <c r="D35" i="15"/>
  <c r="D34" i="15"/>
  <c r="H28" i="15"/>
  <c r="I8" i="15"/>
  <c r="I9" i="15" s="1"/>
  <c r="I10" i="15" s="1"/>
  <c r="I11" i="15" s="1"/>
  <c r="I12" i="15" s="1"/>
  <c r="I13" i="15" s="1"/>
  <c r="I14" i="15" s="1"/>
  <c r="I15" i="15" s="1"/>
  <c r="I16" i="15" s="1"/>
  <c r="K41" i="15"/>
  <c r="K40" i="15"/>
  <c r="K39" i="15"/>
  <c r="K38" i="15"/>
  <c r="K37" i="15"/>
  <c r="I17" i="15" l="1"/>
  <c r="I18" i="15" s="1"/>
  <c r="I19" i="15" s="1"/>
  <c r="I43" i="15"/>
  <c r="J42" i="15" s="1"/>
  <c r="I16" i="27"/>
  <c r="D43" i="15"/>
  <c r="E42" i="15" s="1"/>
  <c r="I15" i="27"/>
  <c r="I28" i="27"/>
  <c r="I27" i="27"/>
  <c r="I28" i="15"/>
  <c r="I20" i="15" l="1"/>
  <c r="E43" i="15"/>
  <c r="J43" i="15"/>
  <c r="CC9" i="51"/>
  <c r="I21" i="15" l="1"/>
  <c r="I22" i="15" l="1"/>
  <c r="I23" i="15" s="1"/>
  <c r="I24" i="15" s="1"/>
  <c r="I25" i="15" s="1"/>
  <c r="I26" i="15" s="1"/>
  <c r="H10" i="58"/>
  <c r="I10" i="58"/>
  <c r="I15" i="58" l="1"/>
  <c r="R10" i="58"/>
  <c r="H15" i="58"/>
  <c r="Q10" i="58"/>
  <c r="H43" i="58" l="1"/>
  <c r="Q43" i="58" s="1"/>
  <c r="Q15" i="58"/>
  <c r="R15" i="58"/>
  <c r="I43" i="58"/>
  <c r="R43" i="58" s="1"/>
</calcChain>
</file>

<file path=xl/sharedStrings.xml><?xml version="1.0" encoding="utf-8"?>
<sst xmlns="http://schemas.openxmlformats.org/spreadsheetml/2006/main" count="1168" uniqueCount="750">
  <si>
    <t>利子等</t>
    <rPh sb="0" eb="2">
      <t>リシ</t>
    </rPh>
    <rPh sb="2" eb="3">
      <t>トウ</t>
    </rPh>
    <phoneticPr fontId="3"/>
  </si>
  <si>
    <t>返還</t>
    <rPh sb="0" eb="2">
      <t>ヘンカン</t>
    </rPh>
    <phoneticPr fontId="3"/>
  </si>
  <si>
    <t>日当</t>
    <rPh sb="0" eb="2">
      <t>ニットウ</t>
    </rPh>
    <phoneticPr fontId="3"/>
  </si>
  <si>
    <t>購入・リース費</t>
    <rPh sb="0" eb="2">
      <t>コウニュウ</t>
    </rPh>
    <rPh sb="6" eb="7">
      <t>ヒ</t>
    </rPh>
    <phoneticPr fontId="3"/>
  </si>
  <si>
    <t>外注費</t>
    <rPh sb="0" eb="3">
      <t>ガイチュウヒ</t>
    </rPh>
    <phoneticPr fontId="3"/>
  </si>
  <si>
    <t>活動項目</t>
    <rPh sb="0" eb="2">
      <t>カツドウ</t>
    </rPh>
    <rPh sb="2" eb="4">
      <t>コウモク</t>
    </rPh>
    <phoneticPr fontId="3"/>
  </si>
  <si>
    <t>水路</t>
    <rPh sb="0" eb="2">
      <t>スイロ</t>
    </rPh>
    <phoneticPr fontId="3"/>
  </si>
  <si>
    <t>農道</t>
    <rPh sb="0" eb="2">
      <t>ノウドウ</t>
    </rPh>
    <phoneticPr fontId="3"/>
  </si>
  <si>
    <t>ため池</t>
    <rPh sb="2" eb="3">
      <t>イケ</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</si>
  <si>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</si>
  <si>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広報活動</t>
    <rPh sb="0" eb="2">
      <t>コウホウ</t>
    </rPh>
    <rPh sb="2" eb="4">
      <t>カツドウ</t>
    </rPh>
    <phoneticPr fontId="3"/>
  </si>
  <si>
    <t>年度</t>
    <rPh sb="0" eb="2">
      <t>ネンド</t>
    </rPh>
    <phoneticPr fontId="3"/>
  </si>
  <si>
    <t>特定非営利活動法人化</t>
    <rPh sb="0" eb="2">
      <t>トクテイ</t>
    </rPh>
    <rPh sb="2" eb="5">
      <t>ヒエイリ</t>
    </rPh>
    <rPh sb="5" eb="7">
      <t>カツドウ</t>
    </rPh>
    <rPh sb="7" eb="9">
      <t>ホウジン</t>
    </rPh>
    <rPh sb="9" eb="10">
      <t>カ</t>
    </rPh>
    <phoneticPr fontId="3"/>
  </si>
  <si>
    <t>広域活動組織の設立</t>
    <rPh sb="0" eb="2">
      <t>コウイキ</t>
    </rPh>
    <rPh sb="2" eb="4">
      <t>カツドウ</t>
    </rPh>
    <rPh sb="4" eb="6">
      <t>ソシキ</t>
    </rPh>
    <rPh sb="7" eb="9">
      <t>セツリツ</t>
    </rPh>
    <phoneticPr fontId="3"/>
  </si>
  <si>
    <t>年度計画</t>
    <rPh sb="0" eb="2">
      <t>ネンド</t>
    </rPh>
    <rPh sb="2" eb="4">
      <t>ケイカク</t>
    </rPh>
    <phoneticPr fontId="3"/>
  </si>
  <si>
    <t>延べ数量</t>
    <rPh sb="0" eb="1">
      <t>ノ</t>
    </rPh>
    <rPh sb="2" eb="4">
      <t>スウリョウ</t>
    </rPh>
    <phoneticPr fontId="3"/>
  </si>
  <si>
    <t>活動内容</t>
    <rPh sb="0" eb="2">
      <t>カツドウ</t>
    </rPh>
    <rPh sb="2" eb="4">
      <t>ナイヨウ</t>
    </rPh>
    <phoneticPr fontId="3"/>
  </si>
  <si>
    <t>洪水、台風、地震等の発生後</t>
    <phoneticPr fontId="3"/>
  </si>
  <si>
    <t>共通</t>
    <rPh sb="0" eb="2">
      <t>キョウツウ</t>
    </rPh>
    <phoneticPr fontId="3"/>
  </si>
  <si>
    <t>農用地</t>
    <phoneticPr fontId="3"/>
  </si>
  <si>
    <t>実践活動</t>
    <phoneticPr fontId="3"/>
  </si>
  <si>
    <t>山間農業地域</t>
    <rPh sb="0" eb="2">
      <t>サンカン</t>
    </rPh>
    <rPh sb="2" eb="4">
      <t>ノウギョウ</t>
    </rPh>
    <rPh sb="4" eb="6">
      <t>チイキ</t>
    </rPh>
    <phoneticPr fontId="3"/>
  </si>
  <si>
    <t>平地農業地域</t>
    <rPh sb="0" eb="2">
      <t>ヘイチ</t>
    </rPh>
    <rPh sb="2" eb="4">
      <t>ノウギョウ</t>
    </rPh>
    <rPh sb="4" eb="6">
      <t>チイキ</t>
    </rPh>
    <phoneticPr fontId="3"/>
  </si>
  <si>
    <t>中間農業地域</t>
    <rPh sb="0" eb="2">
      <t>チュウカン</t>
    </rPh>
    <rPh sb="2" eb="4">
      <t>ノウギョウ</t>
    </rPh>
    <rPh sb="4" eb="6">
      <t>チイキ</t>
    </rPh>
    <phoneticPr fontId="3"/>
  </si>
  <si>
    <t>都市的地域</t>
    <rPh sb="0" eb="3">
      <t>トシテキ</t>
    </rPh>
    <rPh sb="3" eb="5">
      <t>チイキ</t>
    </rPh>
    <phoneticPr fontId="3"/>
  </si>
  <si>
    <t>合計</t>
    <rPh sb="0" eb="2">
      <t>ゴウケイ</t>
    </rPh>
    <phoneticPr fontId="3"/>
  </si>
  <si>
    <t>草地</t>
    <rPh sb="0" eb="1">
      <t>ソウ</t>
    </rPh>
    <rPh sb="1" eb="2">
      <t>チ</t>
    </rPh>
    <phoneticPr fontId="3"/>
  </si>
  <si>
    <t>畑</t>
    <rPh sb="0" eb="1">
      <t>ハタ</t>
    </rPh>
    <phoneticPr fontId="3"/>
  </si>
  <si>
    <t>田</t>
    <rPh sb="0" eb="1">
      <t>タ</t>
    </rPh>
    <phoneticPr fontId="3"/>
  </si>
  <si>
    <t>交付単価</t>
    <rPh sb="0" eb="4">
      <t>コウフタンカ</t>
    </rPh>
    <phoneticPr fontId="3"/>
  </si>
  <si>
    <t>農地維持支払</t>
    <rPh sb="0" eb="2">
      <t>ノウチ</t>
    </rPh>
    <rPh sb="2" eb="4">
      <t>イジ</t>
    </rPh>
    <rPh sb="4" eb="6">
      <t>シハライ</t>
    </rPh>
    <phoneticPr fontId="3"/>
  </si>
  <si>
    <t>地目</t>
    <rPh sb="0" eb="2">
      <t>チモク</t>
    </rPh>
    <phoneticPr fontId="3"/>
  </si>
  <si>
    <t>草地</t>
    <rPh sb="0" eb="2">
      <t>クサチ</t>
    </rPh>
    <phoneticPr fontId="3"/>
  </si>
  <si>
    <t>畑</t>
    <rPh sb="0" eb="1">
      <t>ハタケ</t>
    </rPh>
    <phoneticPr fontId="3"/>
  </si>
  <si>
    <t>活動終了年度</t>
    <rPh sb="0" eb="2">
      <t>カツドウ</t>
    </rPh>
    <rPh sb="2" eb="4">
      <t>シュウリョウ</t>
    </rPh>
    <rPh sb="4" eb="6">
      <t>ネンド</t>
    </rPh>
    <phoneticPr fontId="3"/>
  </si>
  <si>
    <t>活動開始年度</t>
    <rPh sb="0" eb="2">
      <t>カツドウ</t>
    </rPh>
    <rPh sb="2" eb="4">
      <t>カイシ</t>
    </rPh>
    <rPh sb="4" eb="6">
      <t>ネンド</t>
    </rPh>
    <phoneticPr fontId="3"/>
  </si>
  <si>
    <t>Ⅰ．地区の概要</t>
    <rPh sb="2" eb="4">
      <t>チク</t>
    </rPh>
    <rPh sb="5" eb="7">
      <t>ガイヨウ</t>
    </rPh>
    <phoneticPr fontId="3"/>
  </si>
  <si>
    <t>組織名称</t>
    <rPh sb="0" eb="2">
      <t>ソシキ</t>
    </rPh>
    <rPh sb="2" eb="4">
      <t>メイショウ</t>
    </rPh>
    <phoneticPr fontId="3"/>
  </si>
  <si>
    <t>年当たり交付金額</t>
    <rPh sb="0" eb="1">
      <t>ネン</t>
    </rPh>
    <rPh sb="1" eb="2">
      <t>ア</t>
    </rPh>
    <rPh sb="4" eb="7">
      <t>コウフキン</t>
    </rPh>
    <rPh sb="7" eb="8">
      <t>ガク</t>
    </rPh>
    <phoneticPr fontId="3"/>
  </si>
  <si>
    <t>農業地域類型</t>
    <rPh sb="0" eb="2">
      <t>ノウギョウ</t>
    </rPh>
    <rPh sb="2" eb="4">
      <t>チイキ</t>
    </rPh>
    <rPh sb="4" eb="6">
      <t>ルイケイ</t>
    </rPh>
    <phoneticPr fontId="3"/>
  </si>
  <si>
    <t>集落数</t>
    <rPh sb="0" eb="3">
      <t>シュウラクスウ</t>
    </rPh>
    <phoneticPr fontId="3"/>
  </si>
  <si>
    <t>特定農山村</t>
    <rPh sb="0" eb="2">
      <t>トクテイ</t>
    </rPh>
    <rPh sb="2" eb="5">
      <t>ノウサンソン</t>
    </rPh>
    <phoneticPr fontId="3"/>
  </si>
  <si>
    <t>振興山村</t>
    <rPh sb="0" eb="2">
      <t>シンコウ</t>
    </rPh>
    <rPh sb="2" eb="4">
      <t>サンソン</t>
    </rPh>
    <phoneticPr fontId="3"/>
  </si>
  <si>
    <t>過疎</t>
    <rPh sb="0" eb="2">
      <t>カソ</t>
    </rPh>
    <phoneticPr fontId="3"/>
  </si>
  <si>
    <t>半島</t>
    <rPh sb="0" eb="2">
      <t>ハントウ</t>
    </rPh>
    <phoneticPr fontId="3"/>
  </si>
  <si>
    <t>離島</t>
    <rPh sb="0" eb="2">
      <t>リトウ</t>
    </rPh>
    <phoneticPr fontId="3"/>
  </si>
  <si>
    <t>沖縄</t>
    <rPh sb="0" eb="2">
      <t>オキナワ</t>
    </rPh>
    <phoneticPr fontId="3"/>
  </si>
  <si>
    <t>⇒</t>
    <phoneticPr fontId="3"/>
  </si>
  <si>
    <t>地目を田から畑に変更する面積</t>
    <phoneticPr fontId="3"/>
  </si>
  <si>
    <t>4月</t>
    <rPh sb="1" eb="2">
      <t>ガツ</t>
    </rPh>
    <phoneticPr fontId="3"/>
  </si>
  <si>
    <t>5月</t>
  </si>
  <si>
    <t>6月</t>
  </si>
  <si>
    <t>7月</t>
  </si>
  <si>
    <t>8月</t>
  </si>
  <si>
    <t>9月</t>
  </si>
  <si>
    <t>10月</t>
  </si>
  <si>
    <t>11月</t>
  </si>
  <si>
    <t>12月</t>
  </si>
  <si>
    <t>1月</t>
    <rPh sb="1" eb="2">
      <t>ガツ</t>
    </rPh>
    <phoneticPr fontId="3"/>
  </si>
  <si>
    <t>2月</t>
  </si>
  <si>
    <t>3月</t>
  </si>
  <si>
    <t>内容</t>
    <rPh sb="0" eb="2">
      <t>ナイヨウ</t>
    </rPh>
    <phoneticPr fontId="3"/>
  </si>
  <si>
    <t/>
  </si>
  <si>
    <t>1年目</t>
    <rPh sb="1" eb="3">
      <t>ネンメ</t>
    </rPh>
    <phoneticPr fontId="3"/>
  </si>
  <si>
    <t>2年目</t>
    <rPh sb="1" eb="3">
      <t>ネンメ</t>
    </rPh>
    <phoneticPr fontId="3"/>
  </si>
  <si>
    <t>3年目</t>
    <rPh sb="1" eb="3">
      <t>ネンメ</t>
    </rPh>
    <phoneticPr fontId="3"/>
  </si>
  <si>
    <t>4年目</t>
    <rPh sb="1" eb="3">
      <t>ネンメ</t>
    </rPh>
    <phoneticPr fontId="3"/>
  </si>
  <si>
    <t>5年目</t>
    <rPh sb="1" eb="3">
      <t>ネンメ</t>
    </rPh>
    <phoneticPr fontId="3"/>
  </si>
  <si>
    <t>実施予定年度</t>
    <rPh sb="0" eb="2">
      <t>ジッシ</t>
    </rPh>
    <rPh sb="2" eb="4">
      <t>ヨテイ</t>
    </rPh>
    <rPh sb="4" eb="6">
      <t>ネンド</t>
    </rPh>
    <phoneticPr fontId="3"/>
  </si>
  <si>
    <t>施設区分</t>
    <rPh sb="0" eb="2">
      <t>シセツ</t>
    </rPh>
    <rPh sb="2" eb="4">
      <t>クブン</t>
    </rPh>
    <phoneticPr fontId="3"/>
  </si>
  <si>
    <t>施設の軽微な補修</t>
    <rPh sb="0" eb="2">
      <t>シセツ</t>
    </rPh>
    <rPh sb="3" eb="5">
      <t>ケイビ</t>
    </rPh>
    <rPh sb="6" eb="8">
      <t>ホシュウ</t>
    </rPh>
    <phoneticPr fontId="3"/>
  </si>
  <si>
    <t>毎年度の実施時期</t>
    <rPh sb="0" eb="3">
      <t>マイネンド</t>
    </rPh>
    <rPh sb="4" eb="6">
      <t>ジッシ</t>
    </rPh>
    <rPh sb="6" eb="8">
      <t>ジキ</t>
    </rPh>
    <phoneticPr fontId="3"/>
  </si>
  <si>
    <t>備考</t>
    <rPh sb="0" eb="2">
      <t>ビコウ</t>
    </rPh>
    <phoneticPr fontId="3"/>
  </si>
  <si>
    <t>農業者</t>
    <rPh sb="0" eb="3">
      <t>ノウギョウシャ</t>
    </rPh>
    <phoneticPr fontId="3"/>
  </si>
  <si>
    <t>（別紙）</t>
    <rPh sb="1" eb="3">
      <t>ベッシ</t>
    </rPh>
    <phoneticPr fontId="3"/>
  </si>
  <si>
    <t>記</t>
  </si>
  <si>
    <t>日付</t>
    <phoneticPr fontId="3"/>
  </si>
  <si>
    <t>分類</t>
    <phoneticPr fontId="3"/>
  </si>
  <si>
    <t>領収書
番号</t>
    <phoneticPr fontId="3"/>
  </si>
  <si>
    <t>活動
実施日</t>
    <phoneticPr fontId="3"/>
  </si>
  <si>
    <t>備考</t>
    <phoneticPr fontId="3"/>
  </si>
  <si>
    <t>合　　計</t>
    <rPh sb="0" eb="1">
      <t>ゴウ</t>
    </rPh>
    <rPh sb="3" eb="4">
      <t>ケイ</t>
    </rPh>
    <phoneticPr fontId="3"/>
  </si>
  <si>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3"/>
  </si>
  <si>
    <t>（円）</t>
    <rPh sb="1" eb="2">
      <t>エン</t>
    </rPh>
    <phoneticPr fontId="3"/>
  </si>
  <si>
    <t>項目</t>
    <rPh sb="0" eb="2">
      <t>コウモク</t>
    </rPh>
    <phoneticPr fontId="3"/>
  </si>
  <si>
    <t>金額</t>
    <rPh sb="0" eb="2">
      <t>キンガク</t>
    </rPh>
    <phoneticPr fontId="3"/>
  </si>
  <si>
    <t>その他</t>
    <rPh sb="2" eb="3">
      <t>タ</t>
    </rPh>
    <phoneticPr fontId="3"/>
  </si>
  <si>
    <t>番号</t>
    <rPh sb="0" eb="2">
      <t>バンゴウ</t>
    </rPh>
    <phoneticPr fontId="17"/>
  </si>
  <si>
    <t>日当</t>
    <rPh sb="0" eb="2">
      <t>ニットウ</t>
    </rPh>
    <phoneticPr fontId="17"/>
  </si>
  <si>
    <t>活動参加者に対して支払った日当</t>
    <rPh sb="0" eb="2">
      <t>カツドウ</t>
    </rPh>
    <rPh sb="2" eb="5">
      <t>サンカシャ</t>
    </rPh>
    <rPh sb="6" eb="7">
      <t>タイ</t>
    </rPh>
    <rPh sb="9" eb="11">
      <t>シハラ</t>
    </rPh>
    <rPh sb="13" eb="15">
      <t>ニットウ</t>
    </rPh>
    <phoneticPr fontId="17"/>
  </si>
  <si>
    <t>対象組織名</t>
    <rPh sb="0" eb="2">
      <t>タイショウ</t>
    </rPh>
    <rPh sb="2" eb="5">
      <t>ソシキメイ</t>
    </rPh>
    <phoneticPr fontId="3"/>
  </si>
  <si>
    <t>活動期間</t>
    <rPh sb="0" eb="2">
      <t>カツドウ</t>
    </rPh>
    <rPh sb="2" eb="4">
      <t>キカン</t>
    </rPh>
    <phoneticPr fontId="3"/>
  </si>
  <si>
    <t>計</t>
    <rPh sb="0" eb="1">
      <t>ケイ</t>
    </rPh>
    <phoneticPr fontId="3"/>
  </si>
  <si>
    <t>農村環境保全活動の幅広い展開</t>
    <rPh sb="0" eb="2">
      <t>ノウソン</t>
    </rPh>
    <rPh sb="2" eb="4">
      <t>カンキョウ</t>
    </rPh>
    <rPh sb="4" eb="6">
      <t>ホゼン</t>
    </rPh>
    <rPh sb="6" eb="8">
      <t>カツドウ</t>
    </rPh>
    <rPh sb="9" eb="11">
      <t>ハバヒロ</t>
    </rPh>
    <rPh sb="12" eb="14">
      <t>テンカイ</t>
    </rPh>
    <phoneticPr fontId="3"/>
  </si>
  <si>
    <t>防災・減災力の強化</t>
    <rPh sb="0" eb="2">
      <t>ボウサイ</t>
    </rPh>
    <rPh sb="3" eb="5">
      <t>ゲンサイ</t>
    </rPh>
    <rPh sb="5" eb="6">
      <t>リョク</t>
    </rPh>
    <rPh sb="7" eb="9">
      <t>キョウカ</t>
    </rPh>
    <phoneticPr fontId="3"/>
  </si>
  <si>
    <t>地域住民による直営施工</t>
    <rPh sb="0" eb="2">
      <t>チイキ</t>
    </rPh>
    <rPh sb="2" eb="4">
      <t>ジュウミン</t>
    </rPh>
    <rPh sb="7" eb="9">
      <t>チョクエイ</t>
    </rPh>
    <rPh sb="9" eb="11">
      <t>セコウ</t>
    </rPh>
    <phoneticPr fontId="3"/>
  </si>
  <si>
    <t>遊休農地の有効活用</t>
    <rPh sb="0" eb="2">
      <t>ユウキュウ</t>
    </rPh>
    <rPh sb="2" eb="4">
      <t>ノウチ</t>
    </rPh>
    <rPh sb="5" eb="7">
      <t>ユウコウ</t>
    </rPh>
    <rPh sb="7" eb="9">
      <t>カツヨウ</t>
    </rPh>
    <phoneticPr fontId="3"/>
  </si>
  <si>
    <t>水田の貯留機能向上活動</t>
    <rPh sb="0" eb="2">
      <t>スイデン</t>
    </rPh>
    <rPh sb="3" eb="5">
      <t>チョリュウ</t>
    </rPh>
    <rPh sb="5" eb="7">
      <t>キノウ</t>
    </rPh>
    <rPh sb="7" eb="9">
      <t>コウジョウ</t>
    </rPh>
    <rPh sb="9" eb="11">
      <t>カツドウ</t>
    </rPh>
    <phoneticPr fontId="3"/>
  </si>
  <si>
    <t>施設等の定期的な巡回点検・清掃</t>
    <rPh sb="0" eb="2">
      <t>シセツ</t>
    </rPh>
    <rPh sb="2" eb="3">
      <t>トウ</t>
    </rPh>
    <rPh sb="4" eb="6">
      <t>テイキ</t>
    </rPh>
    <rPh sb="6" eb="7">
      <t>テキ</t>
    </rPh>
    <rPh sb="8" eb="10">
      <t>ジュンカイ</t>
    </rPh>
    <rPh sb="10" eb="12">
      <t>テンケン</t>
    </rPh>
    <rPh sb="13" eb="15">
      <t>セイソウ</t>
    </rPh>
    <phoneticPr fontId="3"/>
  </si>
  <si>
    <t>外来種の駆除</t>
    <rPh sb="0" eb="3">
      <t>ガイライシュ</t>
    </rPh>
    <rPh sb="4" eb="6">
      <t>クジョ</t>
    </rPh>
    <phoneticPr fontId="3"/>
  </si>
  <si>
    <t>生物の生息状況の把握</t>
    <rPh sb="0" eb="2">
      <t>セイブツ</t>
    </rPh>
    <rPh sb="3" eb="5">
      <t>セイソク</t>
    </rPh>
    <rPh sb="5" eb="7">
      <t>ジョウキョウ</t>
    </rPh>
    <rPh sb="8" eb="10">
      <t>ハアク</t>
    </rPh>
    <phoneticPr fontId="3"/>
  </si>
  <si>
    <t>当該年度遊休農地解消面積（a）</t>
    <rPh sb="0" eb="2">
      <t>トウガイ</t>
    </rPh>
    <rPh sb="2" eb="4">
      <t>ネンド</t>
    </rPh>
    <rPh sb="4" eb="6">
      <t>ユウキュウ</t>
    </rPh>
    <rPh sb="6" eb="8">
      <t>ノウチ</t>
    </rPh>
    <rPh sb="8" eb="10">
      <t>カイショウ</t>
    </rPh>
    <rPh sb="10" eb="12">
      <t>メンセキ</t>
    </rPh>
    <phoneticPr fontId="3"/>
  </si>
  <si>
    <t>農地維持支払交付金</t>
    <rPh sb="0" eb="2">
      <t>ノウチ</t>
    </rPh>
    <rPh sb="2" eb="4">
      <t>イジ</t>
    </rPh>
    <rPh sb="4" eb="6">
      <t>シハライ</t>
    </rPh>
    <rPh sb="6" eb="9">
      <t>コウフキン</t>
    </rPh>
    <phoneticPr fontId="3"/>
  </si>
  <si>
    <t>ため池（箇所）</t>
    <rPh sb="2" eb="3">
      <t>イケ</t>
    </rPh>
    <rPh sb="4" eb="6">
      <t>カショ</t>
    </rPh>
    <phoneticPr fontId="3"/>
  </si>
  <si>
    <t>農道（km）</t>
    <rPh sb="0" eb="2">
      <t>ノウドウ</t>
    </rPh>
    <phoneticPr fontId="3"/>
  </si>
  <si>
    <t>水路（km）</t>
    <rPh sb="0" eb="2">
      <t>スイロ</t>
    </rPh>
    <phoneticPr fontId="3"/>
  </si>
  <si>
    <t>草地(a)</t>
    <rPh sb="0" eb="2">
      <t>ソウチ</t>
    </rPh>
    <phoneticPr fontId="3"/>
  </si>
  <si>
    <t>畑(a)</t>
    <rPh sb="0" eb="1">
      <t>ハタケ</t>
    </rPh>
    <phoneticPr fontId="3"/>
  </si>
  <si>
    <t>田(a)</t>
    <rPh sb="0" eb="1">
      <t>タ</t>
    </rPh>
    <phoneticPr fontId="3"/>
  </si>
  <si>
    <t>多様な参画・連携型</t>
    <rPh sb="0" eb="2">
      <t>タヨウ</t>
    </rPh>
    <rPh sb="3" eb="5">
      <t>サンカク</t>
    </rPh>
    <rPh sb="6" eb="8">
      <t>レンケイ</t>
    </rPh>
    <rPh sb="8" eb="9">
      <t>カタ</t>
    </rPh>
    <phoneticPr fontId="3"/>
  </si>
  <si>
    <t>集落間・広域連携型</t>
    <rPh sb="0" eb="3">
      <t>シュウラクカン</t>
    </rPh>
    <rPh sb="4" eb="6">
      <t>コウイキ</t>
    </rPh>
    <rPh sb="6" eb="8">
      <t>レンケイ</t>
    </rPh>
    <rPh sb="8" eb="9">
      <t>カタ</t>
    </rPh>
    <phoneticPr fontId="3"/>
  </si>
  <si>
    <t>地域外経営体連携型</t>
    <rPh sb="0" eb="3">
      <t>チイキガイ</t>
    </rPh>
    <rPh sb="3" eb="5">
      <t>ケイエイ</t>
    </rPh>
    <rPh sb="6" eb="8">
      <t>レンケイ</t>
    </rPh>
    <rPh sb="8" eb="9">
      <t>カタ</t>
    </rPh>
    <phoneticPr fontId="3"/>
  </si>
  <si>
    <t>集落ぐるみ型</t>
    <rPh sb="0" eb="2">
      <t>シュウラク</t>
    </rPh>
    <rPh sb="5" eb="6">
      <t>カタ</t>
    </rPh>
    <phoneticPr fontId="3"/>
  </si>
  <si>
    <t>中心経営体型</t>
    <rPh sb="0" eb="2">
      <t>チュウシン</t>
    </rPh>
    <rPh sb="2" eb="4">
      <t>ケイエイ</t>
    </rPh>
    <rPh sb="4" eb="5">
      <t>タイ</t>
    </rPh>
    <rPh sb="5" eb="6">
      <t>カタ</t>
    </rPh>
    <phoneticPr fontId="3"/>
  </si>
  <si>
    <t>うち遊休農地面積(a)</t>
    <rPh sb="2" eb="4">
      <t>ユウキュウ</t>
    </rPh>
    <rPh sb="4" eb="6">
      <t>ノウチ</t>
    </rPh>
    <rPh sb="6" eb="8">
      <t>メンセキ</t>
    </rPh>
    <phoneticPr fontId="3"/>
  </si>
  <si>
    <t>草地（ａ）</t>
    <rPh sb="0" eb="2">
      <t>ソウチ</t>
    </rPh>
    <phoneticPr fontId="3"/>
  </si>
  <si>
    <t>畑（ａ）</t>
    <rPh sb="0" eb="1">
      <t>ハタケ</t>
    </rPh>
    <phoneticPr fontId="3"/>
  </si>
  <si>
    <t>田（ａ）</t>
    <rPh sb="0" eb="1">
      <t>タ</t>
    </rPh>
    <phoneticPr fontId="3"/>
  </si>
  <si>
    <t>NPO（団体数）</t>
    <rPh sb="4" eb="7">
      <t>ダンタイスウ</t>
    </rPh>
    <phoneticPr fontId="3"/>
  </si>
  <si>
    <t>学校・PTA（団体数）</t>
    <rPh sb="0" eb="2">
      <t>ガッコウ</t>
    </rPh>
    <rPh sb="7" eb="10">
      <t>ダンタイスウ</t>
    </rPh>
    <phoneticPr fontId="3"/>
  </si>
  <si>
    <t>ＪＡ（団体数）</t>
    <rPh sb="3" eb="6">
      <t>ダンタイスウ</t>
    </rPh>
    <phoneticPr fontId="3"/>
  </si>
  <si>
    <t>土地改良区（団体数）</t>
    <rPh sb="0" eb="2">
      <t>トチ</t>
    </rPh>
    <rPh sb="2" eb="5">
      <t>カイリョウク</t>
    </rPh>
    <rPh sb="6" eb="9">
      <t>ダンタイスウ</t>
    </rPh>
    <phoneticPr fontId="3"/>
  </si>
  <si>
    <t>子供会（団体数）</t>
    <rPh sb="0" eb="3">
      <t>コドモカイ</t>
    </rPh>
    <rPh sb="4" eb="7">
      <t>ダンタイスウ</t>
    </rPh>
    <phoneticPr fontId="3"/>
  </si>
  <si>
    <t>女性会（団体数）</t>
    <rPh sb="0" eb="3">
      <t>ジョセイカイ</t>
    </rPh>
    <rPh sb="4" eb="7">
      <t>ダンタイスウ</t>
    </rPh>
    <phoneticPr fontId="3"/>
  </si>
  <si>
    <t>自治会(団体数）</t>
    <rPh sb="0" eb="3">
      <t>ジチカイ</t>
    </rPh>
    <rPh sb="4" eb="7">
      <t>ダンタイスウ</t>
    </rPh>
    <phoneticPr fontId="3"/>
  </si>
  <si>
    <t>営農組合（団体数）</t>
    <rPh sb="0" eb="2">
      <t>エイノウ</t>
    </rPh>
    <rPh sb="2" eb="4">
      <t>クミアイ</t>
    </rPh>
    <rPh sb="5" eb="8">
      <t>ダンタイスウ</t>
    </rPh>
    <phoneticPr fontId="3"/>
  </si>
  <si>
    <t>農事組合法人（団体数）</t>
    <rPh sb="0" eb="2">
      <t>ノウジ</t>
    </rPh>
    <rPh sb="2" eb="4">
      <t>クミアイ</t>
    </rPh>
    <rPh sb="4" eb="6">
      <t>ホウジン</t>
    </rPh>
    <rPh sb="7" eb="10">
      <t>ダンタイスウ</t>
    </rPh>
    <phoneticPr fontId="3"/>
  </si>
  <si>
    <t>個人</t>
    <rPh sb="0" eb="2">
      <t>コジン</t>
    </rPh>
    <phoneticPr fontId="3"/>
  </si>
  <si>
    <t>多面的機能の増進を図る活動</t>
    <rPh sb="0" eb="3">
      <t>タメンテキ</t>
    </rPh>
    <rPh sb="3" eb="5">
      <t>キノウ</t>
    </rPh>
    <rPh sb="6" eb="8">
      <t>ゾウシン</t>
    </rPh>
    <rPh sb="9" eb="10">
      <t>ハカ</t>
    </rPh>
    <rPh sb="11" eb="13">
      <t>カツドウ</t>
    </rPh>
    <phoneticPr fontId="3"/>
  </si>
  <si>
    <t>支出の部（円）</t>
    <rPh sb="0" eb="2">
      <t>シシュツ</t>
    </rPh>
    <rPh sb="3" eb="4">
      <t>ブ</t>
    </rPh>
    <rPh sb="5" eb="6">
      <t>エン</t>
    </rPh>
    <phoneticPr fontId="3"/>
  </si>
  <si>
    <t>収入の部（円）</t>
    <rPh sb="0" eb="2">
      <t>シュウニュウ</t>
    </rPh>
    <rPh sb="3" eb="4">
      <t>ブ</t>
    </rPh>
    <rPh sb="5" eb="6">
      <t>エン</t>
    </rPh>
    <phoneticPr fontId="3"/>
  </si>
  <si>
    <t>長寿命化を行う施設</t>
    <rPh sb="0" eb="4">
      <t>チョウジュミョウカ</t>
    </rPh>
    <rPh sb="5" eb="6">
      <t>オコナ</t>
    </rPh>
    <rPh sb="7" eb="9">
      <t>シセツ</t>
    </rPh>
    <phoneticPr fontId="3"/>
  </si>
  <si>
    <t>対象農用地面積（a）</t>
    <rPh sb="0" eb="2">
      <t>タイショウ</t>
    </rPh>
    <rPh sb="2" eb="5">
      <t>ノウヨウチ</t>
    </rPh>
    <rPh sb="5" eb="7">
      <t>メンセキ</t>
    </rPh>
    <phoneticPr fontId="3"/>
  </si>
  <si>
    <t>保全管理する施設</t>
    <phoneticPr fontId="3"/>
  </si>
  <si>
    <t>認定農用地面積（a）</t>
    <rPh sb="0" eb="2">
      <t>ニンテイ</t>
    </rPh>
    <phoneticPr fontId="3"/>
  </si>
  <si>
    <t>地域振興立法８法地域</t>
    <rPh sb="0" eb="2">
      <t>チイキ</t>
    </rPh>
    <rPh sb="2" eb="4">
      <t>シンコウ</t>
    </rPh>
    <rPh sb="4" eb="6">
      <t>リッポウ</t>
    </rPh>
    <rPh sb="7" eb="8">
      <t>ホウ</t>
    </rPh>
    <rPh sb="8" eb="10">
      <t>チイキ</t>
    </rPh>
    <phoneticPr fontId="3"/>
  </si>
  <si>
    <t>集落数</t>
    <rPh sb="0" eb="2">
      <t>シュウラク</t>
    </rPh>
    <rPh sb="2" eb="3">
      <t>スウ</t>
    </rPh>
    <phoneticPr fontId="3"/>
  </si>
  <si>
    <t>農業者以外</t>
    <rPh sb="0" eb="3">
      <t>ノウギョウシャ</t>
    </rPh>
    <rPh sb="3" eb="5">
      <t>イガイ</t>
    </rPh>
    <phoneticPr fontId="3"/>
  </si>
  <si>
    <t>畑からの土砂流出対策</t>
    <rPh sb="0" eb="1">
      <t>ハタケ</t>
    </rPh>
    <rPh sb="4" eb="6">
      <t>ドシャ</t>
    </rPh>
    <rPh sb="6" eb="8">
      <t>リュウシュツ</t>
    </rPh>
    <rPh sb="8" eb="10">
      <t>タイサク</t>
    </rPh>
    <phoneticPr fontId="3"/>
  </si>
  <si>
    <t>団体</t>
    <rPh sb="0" eb="2">
      <t>ダンタイ</t>
    </rPh>
    <phoneticPr fontId="3"/>
  </si>
  <si>
    <t>うち中山間との重複面積(a)</t>
    <rPh sb="2" eb="3">
      <t>チュウ</t>
    </rPh>
    <rPh sb="3" eb="5">
      <t>サンカン</t>
    </rPh>
    <rPh sb="7" eb="9">
      <t>ジュウフク</t>
    </rPh>
    <rPh sb="9" eb="11">
      <t>メンセキ</t>
    </rPh>
    <phoneticPr fontId="3"/>
  </si>
  <si>
    <t>計（ａ）</t>
    <rPh sb="0" eb="1">
      <t>ケイ</t>
    </rPh>
    <phoneticPr fontId="3"/>
  </si>
  <si>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17"/>
  </si>
  <si>
    <t>＜施行注意＞</t>
    <rPh sb="1" eb="3">
      <t>セコウ</t>
    </rPh>
    <rPh sb="3" eb="5">
      <t>チュウイ</t>
    </rPh>
    <phoneticPr fontId="3"/>
  </si>
  <si>
    <t>交付金の
交付年数</t>
    <rPh sb="0" eb="3">
      <t>コウフキン</t>
    </rPh>
    <rPh sb="5" eb="7">
      <t>コウフ</t>
    </rPh>
    <rPh sb="7" eb="9">
      <t>ネンスウ</t>
    </rPh>
    <phoneticPr fontId="3"/>
  </si>
  <si>
    <t>農地維持支払</t>
  </si>
  <si>
    <t>別添１「実施区域位置図」のとおり　</t>
    <rPh sb="0" eb="2">
      <t>ベッテン</t>
    </rPh>
    <rPh sb="4" eb="6">
      <t>ジッシ</t>
    </rPh>
    <rPh sb="6" eb="8">
      <t>クイキ</t>
    </rPh>
    <rPh sb="8" eb="10">
      <t>イチ</t>
    </rPh>
    <rPh sb="10" eb="11">
      <t>ズ</t>
    </rPh>
    <phoneticPr fontId="3"/>
  </si>
  <si>
    <t>実施区域位置図</t>
    <rPh sb="0" eb="2">
      <t>ジッシ</t>
    </rPh>
    <rPh sb="2" eb="4">
      <t>クイキ</t>
    </rPh>
    <rPh sb="4" eb="7">
      <t>イチズ</t>
    </rPh>
    <phoneticPr fontId="3"/>
  </si>
  <si>
    <t>組織名称：</t>
    <phoneticPr fontId="3"/>
  </si>
  <si>
    <t>１号事業（多面支払）</t>
    <rPh sb="7" eb="9">
      <t>シハライ</t>
    </rPh>
    <phoneticPr fontId="3"/>
  </si>
  <si>
    <t>（別紙1）</t>
    <rPh sb="1" eb="3">
      <t>ベッシ</t>
    </rPh>
    <phoneticPr fontId="3"/>
  </si>
  <si>
    <t>（１）農地維持支払</t>
    <rPh sb="3" eb="5">
      <t>ノウチ</t>
    </rPh>
    <rPh sb="5" eb="7">
      <t>イジ</t>
    </rPh>
    <rPh sb="7" eb="9">
      <t>シハライ</t>
    </rPh>
    <phoneticPr fontId="3"/>
  </si>
  <si>
    <t>集落名</t>
    <rPh sb="2" eb="3">
      <t>メイ</t>
    </rPh>
    <phoneticPr fontId="3"/>
  </si>
  <si>
    <t>収入</t>
    <rPh sb="0" eb="2">
      <t>シュウニュウ</t>
    </rPh>
    <phoneticPr fontId="3"/>
  </si>
  <si>
    <t>支出</t>
    <rPh sb="0" eb="2">
      <t>シシュツ</t>
    </rPh>
    <phoneticPr fontId="3"/>
  </si>
  <si>
    <t>合　　計</t>
    <rPh sb="0" eb="1">
      <t>ゴウ</t>
    </rPh>
    <rPh sb="3" eb="4">
      <t>ケイ</t>
    </rPh>
    <phoneticPr fontId="3"/>
  </si>
  <si>
    <t xml:space="preserve">【集計】 </t>
    <rPh sb="1" eb="3">
      <t>シュウケイ</t>
    </rPh>
    <phoneticPr fontId="3"/>
  </si>
  <si>
    <t>区分</t>
    <rPh sb="0" eb="2">
      <t>クブン</t>
    </rPh>
    <phoneticPr fontId="3"/>
  </si>
  <si>
    <t>　（１）農地維持支払</t>
    <phoneticPr fontId="3"/>
  </si>
  <si>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3"/>
  </si>
  <si>
    <t>うち遊休
農地面積</t>
    <rPh sb="2" eb="4">
      <t>ユウキュウ</t>
    </rPh>
    <rPh sb="5" eb="7">
      <t>ノウチ</t>
    </rPh>
    <rPh sb="7" eb="9">
      <t>メンセキ</t>
    </rPh>
    <phoneticPr fontId="3"/>
  </si>
  <si>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3"/>
  </si>
  <si>
    <t>その他支出</t>
    <rPh sb="2" eb="3">
      <t>タ</t>
    </rPh>
    <rPh sb="3" eb="5">
      <t>シシュツ</t>
    </rPh>
    <phoneticPr fontId="3"/>
  </si>
  <si>
    <t>開始時刻</t>
    <rPh sb="0" eb="2">
      <t>カイシ</t>
    </rPh>
    <rPh sb="2" eb="4">
      <t>ジコク</t>
    </rPh>
    <phoneticPr fontId="3"/>
  </si>
  <si>
    <t>総参加
人数</t>
    <rPh sb="0" eb="1">
      <t>ソウ</t>
    </rPh>
    <rPh sb="1" eb="3">
      <t>サンカ</t>
    </rPh>
    <rPh sb="4" eb="6">
      <t>ニンズウ</t>
    </rPh>
    <phoneticPr fontId="3"/>
  </si>
  <si>
    <t>農業者
以外</t>
    <rPh sb="0" eb="3">
      <t>ノウギョウシャ</t>
    </rPh>
    <rPh sb="4" eb="6">
      <t>イガイ</t>
    </rPh>
    <phoneticPr fontId="3"/>
  </si>
  <si>
    <t>実施時間</t>
    <rPh sb="0" eb="2">
      <t>ジッシ</t>
    </rPh>
    <rPh sb="2" eb="4">
      <t>ジカン</t>
    </rPh>
    <phoneticPr fontId="3"/>
  </si>
  <si>
    <t>活動参加人数</t>
    <rPh sb="0" eb="2">
      <t>カツドウ</t>
    </rPh>
    <rPh sb="2" eb="4">
      <t>サンカ</t>
    </rPh>
    <rPh sb="4" eb="6">
      <t>ニンズウ</t>
    </rPh>
    <phoneticPr fontId="3"/>
  </si>
  <si>
    <t>活動実施日時</t>
    <rPh sb="0" eb="2">
      <t>カツドウ</t>
    </rPh>
    <rPh sb="2" eb="4">
      <t>ジッシ</t>
    </rPh>
    <rPh sb="4" eb="6">
      <t>ニチジ</t>
    </rPh>
    <phoneticPr fontId="3"/>
  </si>
  <si>
    <t>地域資源の適切な保全管理のための推進活動について、１）～４）を記入してください。</t>
    <rPh sb="31" eb="33">
      <t>キニュウ</t>
    </rPh>
    <phoneticPr fontId="3"/>
  </si>
  <si>
    <t xml:space="preserve"> Ⅱ． １号事業（多面的機能支払）</t>
    <phoneticPr fontId="3"/>
  </si>
  <si>
    <t>点検結果に応じて実施時期を決定</t>
    <phoneticPr fontId="3"/>
  </si>
  <si>
    <t>機能診断結果に応じて実施時期を決定</t>
    <phoneticPr fontId="3"/>
  </si>
  <si>
    <t>前年度持越</t>
    <rPh sb="0" eb="3">
      <t>ゼンネンド</t>
    </rPh>
    <rPh sb="3" eb="5">
      <t>モチコシ</t>
    </rPh>
    <phoneticPr fontId="3"/>
  </si>
  <si>
    <t>交付金</t>
    <rPh sb="0" eb="3">
      <t>コウフキン</t>
    </rPh>
    <phoneticPr fontId="3"/>
  </si>
  <si>
    <t>利子等</t>
    <rPh sb="0" eb="2">
      <t>リシ</t>
    </rPh>
    <rPh sb="2" eb="3">
      <t>トウ</t>
    </rPh>
    <phoneticPr fontId="3"/>
  </si>
  <si>
    <t>前年度からの持越金</t>
    <rPh sb="0" eb="3">
      <t>ゼンネンド</t>
    </rPh>
    <rPh sb="6" eb="8">
      <t>モチコシ</t>
    </rPh>
    <rPh sb="8" eb="9">
      <t>キン</t>
    </rPh>
    <phoneticPr fontId="17"/>
  </si>
  <si>
    <t>支払区分</t>
    <rPh sb="0" eb="2">
      <t>シハライ</t>
    </rPh>
    <rPh sb="2" eb="4">
      <t>クブン</t>
    </rPh>
    <phoneticPr fontId="3"/>
  </si>
  <si>
    <t>資源向上支払（共同）</t>
    <rPh sb="0" eb="2">
      <t>シゲン</t>
    </rPh>
    <rPh sb="2" eb="4">
      <t>コウジョウ</t>
    </rPh>
    <rPh sb="4" eb="6">
      <t>シハラ</t>
    </rPh>
    <rPh sb="7" eb="9">
      <t>キョウドウ</t>
    </rPh>
    <phoneticPr fontId="3"/>
  </si>
  <si>
    <t>資源向上支払（長寿命化）</t>
    <rPh sb="0" eb="2">
      <t>シゲン</t>
    </rPh>
    <rPh sb="2" eb="4">
      <t>コウジョウ</t>
    </rPh>
    <rPh sb="4" eb="6">
      <t>シハラ</t>
    </rPh>
    <rPh sb="7" eb="11">
      <t>チョウジュミョウカ</t>
    </rPh>
    <phoneticPr fontId="3"/>
  </si>
  <si>
    <t>（２）資源向上支払（共同）</t>
    <phoneticPr fontId="3"/>
  </si>
  <si>
    <t>（３）資源向上支払（長寿命化）</t>
    <rPh sb="10" eb="14">
      <t>チョウジュミョウカ</t>
    </rPh>
    <phoneticPr fontId="3"/>
  </si>
  <si>
    <t>資源向上（長寿命化）</t>
    <rPh sb="0" eb="2">
      <t>シゲン</t>
    </rPh>
    <rPh sb="2" eb="4">
      <t>コウジョウ</t>
    </rPh>
    <rPh sb="5" eb="9">
      <t>チョウジュミョウカ</t>
    </rPh>
    <phoneticPr fontId="17"/>
  </si>
  <si>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3"/>
  </si>
  <si>
    <t>費目</t>
    <rPh sb="0" eb="2">
      <t>ヒモク</t>
    </rPh>
    <phoneticPr fontId="17"/>
  </si>
  <si>
    <t>遊休農地発生防止のための保全管理</t>
    <rPh sb="0" eb="2">
      <t>ユウキュウ</t>
    </rPh>
    <rPh sb="2" eb="4">
      <t>ノウチ</t>
    </rPh>
    <rPh sb="4" eb="6">
      <t>ハッセイ</t>
    </rPh>
    <rPh sb="6" eb="8">
      <t>ボウシ</t>
    </rPh>
    <rPh sb="12" eb="14">
      <t>ホゼン</t>
    </rPh>
    <rPh sb="14" eb="16">
      <t>カンリ</t>
    </rPh>
    <phoneticPr fontId="3"/>
  </si>
  <si>
    <t>水路の草刈り</t>
    <rPh sb="0" eb="2">
      <t>スイロ</t>
    </rPh>
    <rPh sb="3" eb="5">
      <t>クサカ</t>
    </rPh>
    <phoneticPr fontId="3"/>
  </si>
  <si>
    <t>水路の泥上げ</t>
    <rPh sb="0" eb="2">
      <t>スイロ</t>
    </rPh>
    <rPh sb="3" eb="4">
      <t>ドロ</t>
    </rPh>
    <rPh sb="4" eb="5">
      <t>ア</t>
    </rPh>
    <phoneticPr fontId="3"/>
  </si>
  <si>
    <t>路面の維持</t>
    <rPh sb="0" eb="2">
      <t>ロメン</t>
    </rPh>
    <rPh sb="3" eb="5">
      <t>イジ</t>
    </rPh>
    <phoneticPr fontId="3"/>
  </si>
  <si>
    <t>ため池の草刈り</t>
    <rPh sb="2" eb="3">
      <t>イケ</t>
    </rPh>
    <rPh sb="4" eb="6">
      <t>クサカ</t>
    </rPh>
    <phoneticPr fontId="3"/>
  </si>
  <si>
    <t>ため池の泥上げ</t>
    <rPh sb="2" eb="3">
      <t>イケ</t>
    </rPh>
    <rPh sb="4" eb="5">
      <t>ドロ</t>
    </rPh>
    <rPh sb="5" eb="6">
      <t>ア</t>
    </rPh>
    <phoneticPr fontId="3"/>
  </si>
  <si>
    <t>（２）資源向上支払（共同）</t>
    <rPh sb="3" eb="5">
      <t>シゲン</t>
    </rPh>
    <rPh sb="5" eb="7">
      <t>コウジョウ</t>
    </rPh>
    <rPh sb="7" eb="9">
      <t>シハライ</t>
    </rPh>
    <rPh sb="10" eb="12">
      <t>キョウドウ</t>
    </rPh>
    <phoneticPr fontId="3"/>
  </si>
  <si>
    <t>（３）資源向上支払（長寿命化）</t>
    <rPh sb="3" eb="5">
      <t>シゲン</t>
    </rPh>
    <rPh sb="5" eb="7">
      <t>コウジョウ</t>
    </rPh>
    <rPh sb="7" eb="9">
      <t>シハライ</t>
    </rPh>
    <rPh sb="10" eb="14">
      <t>チョウジュミョウカ</t>
    </rPh>
    <phoneticPr fontId="3"/>
  </si>
  <si>
    <t>備考</t>
    <rPh sb="0" eb="2">
      <t>ビコウ</t>
    </rPh>
    <phoneticPr fontId="3"/>
  </si>
  <si>
    <t>市町村コード</t>
    <rPh sb="0" eb="3">
      <t>シチョウソン</t>
    </rPh>
    <phoneticPr fontId="3"/>
  </si>
  <si>
    <t>通し番号</t>
    <rPh sb="0" eb="1">
      <t>トオ</t>
    </rPh>
    <rPh sb="2" eb="4">
      <t>バンゴウ</t>
    </rPh>
    <phoneticPr fontId="3"/>
  </si>
  <si>
    <t>多面的機能支払交付金 金銭出納簿</t>
    <phoneticPr fontId="3"/>
  </si>
  <si>
    <t>年当たり交付上限額</t>
    <rPh sb="0" eb="1">
      <t>ネン</t>
    </rPh>
    <rPh sb="1" eb="2">
      <t>ア</t>
    </rPh>
    <rPh sb="4" eb="6">
      <t>コウフ</t>
    </rPh>
    <rPh sb="6" eb="8">
      <t>ジョウゲン</t>
    </rPh>
    <rPh sb="8" eb="9">
      <t>ガク</t>
    </rPh>
    <phoneticPr fontId="3"/>
  </si>
  <si>
    <t>この線より上に行を挿入してください。</t>
    <rPh sb="2" eb="3">
      <t>セン</t>
    </rPh>
    <rPh sb="5" eb="6">
      <t>ウエ</t>
    </rPh>
    <rPh sb="7" eb="8">
      <t>ギョウ</t>
    </rPh>
    <rPh sb="9" eb="11">
      <t>ソウニュウ</t>
    </rPh>
    <phoneticPr fontId="17"/>
  </si>
  <si>
    <t>植栽等の景観形成活動</t>
    <rPh sb="0" eb="2">
      <t>ショクサイ</t>
    </rPh>
    <rPh sb="2" eb="3">
      <t>トウ</t>
    </rPh>
    <rPh sb="4" eb="6">
      <t>ケイカン</t>
    </rPh>
    <rPh sb="6" eb="8">
      <t>ケイセイ</t>
    </rPh>
    <rPh sb="8" eb="10">
      <t>カツドウ</t>
    </rPh>
    <phoneticPr fontId="3"/>
  </si>
  <si>
    <t>農地周りの環境改善活動の強化</t>
    <rPh sb="5" eb="7">
      <t>カンキョウ</t>
    </rPh>
    <rPh sb="7" eb="9">
      <t>カイゼン</t>
    </rPh>
    <phoneticPr fontId="3"/>
  </si>
  <si>
    <t>この線より上に行を挿入してください。</t>
    <rPh sb="2" eb="3">
      <t>セン</t>
    </rPh>
    <rPh sb="5" eb="6">
      <t>ウエ</t>
    </rPh>
    <rPh sb="7" eb="8">
      <t>ギョウ</t>
    </rPh>
    <rPh sb="9" eb="11">
      <t>ソウニュウ</t>
    </rPh>
    <phoneticPr fontId="3"/>
  </si>
  <si>
    <t>広域化・
体制強化</t>
    <rPh sb="0" eb="3">
      <t>コウイキカ</t>
    </rPh>
    <rPh sb="5" eb="7">
      <t>タイセイ</t>
    </rPh>
    <rPh sb="7" eb="9">
      <t>キョウカ</t>
    </rPh>
    <phoneticPr fontId="3"/>
  </si>
  <si>
    <t>その他の農業者団体（団体数）</t>
    <rPh sb="2" eb="3">
      <t>タ</t>
    </rPh>
    <rPh sb="4" eb="7">
      <t>ノウギョウシャ</t>
    </rPh>
    <rPh sb="7" eb="9">
      <t>ダンタイ</t>
    </rPh>
    <rPh sb="10" eb="13">
      <t>ダンタイスウ</t>
    </rPh>
    <phoneticPr fontId="3"/>
  </si>
  <si>
    <t>合計団体数</t>
    <rPh sb="0" eb="2">
      <t>ゴウケイ</t>
    </rPh>
    <rPh sb="2" eb="5">
      <t>ダンタイスウ</t>
    </rPh>
    <phoneticPr fontId="3"/>
  </si>
  <si>
    <t>水路の更新等（kｍ）</t>
    <rPh sb="3" eb="5">
      <t>コウシン</t>
    </rPh>
    <rPh sb="5" eb="6">
      <t>トウ</t>
    </rPh>
    <phoneticPr fontId="3"/>
  </si>
  <si>
    <t>農道の更新等（kｍ）</t>
    <rPh sb="3" eb="5">
      <t>コウシン</t>
    </rPh>
    <rPh sb="5" eb="6">
      <t>トウ</t>
    </rPh>
    <phoneticPr fontId="3"/>
  </si>
  <si>
    <t>ため池の補修（箇所）</t>
    <rPh sb="7" eb="9">
      <t>カショ</t>
    </rPh>
    <phoneticPr fontId="3"/>
  </si>
  <si>
    <t>ため池（附帯施設）の更新等（箇所）</t>
    <rPh sb="10" eb="12">
      <t>コウシン</t>
    </rPh>
    <rPh sb="12" eb="13">
      <t>トウ</t>
    </rPh>
    <phoneticPr fontId="3"/>
  </si>
  <si>
    <t>その他(生態系保全）</t>
    <rPh sb="2" eb="3">
      <t>タ</t>
    </rPh>
    <rPh sb="4" eb="7">
      <t>セイタイケイ</t>
    </rPh>
    <rPh sb="7" eb="9">
      <t>ホゼン</t>
    </rPh>
    <phoneticPr fontId="3"/>
  </si>
  <si>
    <t>その他（水質保全）</t>
    <rPh sb="2" eb="3">
      <t>タ</t>
    </rPh>
    <rPh sb="4" eb="6">
      <t>スイシツ</t>
    </rPh>
    <rPh sb="6" eb="8">
      <t>ホゼン</t>
    </rPh>
    <phoneticPr fontId="3"/>
  </si>
  <si>
    <t>その他（景観形成・生活環境保全）</t>
    <rPh sb="2" eb="3">
      <t>タ</t>
    </rPh>
    <rPh sb="4" eb="6">
      <t>ケイカン</t>
    </rPh>
    <rPh sb="6" eb="8">
      <t>ケイセイ</t>
    </rPh>
    <rPh sb="9" eb="11">
      <t>セイカツ</t>
    </rPh>
    <rPh sb="11" eb="13">
      <t>カンキョウ</t>
    </rPh>
    <rPh sb="13" eb="15">
      <t>ホゼン</t>
    </rPh>
    <phoneticPr fontId="3"/>
  </si>
  <si>
    <t>都道府県名</t>
    <rPh sb="0" eb="4">
      <t>トドウフケン</t>
    </rPh>
    <rPh sb="4" eb="5">
      <t>メイ</t>
    </rPh>
    <phoneticPr fontId="3"/>
  </si>
  <si>
    <t>市町村名</t>
    <rPh sb="0" eb="4">
      <t>シチョウソンメイ</t>
    </rPh>
    <phoneticPr fontId="3"/>
  </si>
  <si>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3"/>
  </si>
  <si>
    <t>★実施する月に○を記入してください。</t>
    <rPh sb="1" eb="3">
      <t>ジッシ</t>
    </rPh>
    <rPh sb="5" eb="6">
      <t>ツキ</t>
    </rPh>
    <rPh sb="9" eb="11">
      <t>キニュウ</t>
    </rPh>
    <phoneticPr fontId="3"/>
  </si>
  <si>
    <t>（単位はkmか
箇所を選択）</t>
    <rPh sb="1" eb="3">
      <t>タンイ</t>
    </rPh>
    <rPh sb="8" eb="10">
      <t>カショ</t>
    </rPh>
    <rPh sb="11" eb="13">
      <t>センタク</t>
    </rPh>
    <phoneticPr fontId="3"/>
  </si>
  <si>
    <t>円/10a</t>
    <rPh sb="0" eb="1">
      <t>エン</t>
    </rPh>
    <phoneticPr fontId="3"/>
  </si>
  <si>
    <t>内　　容</t>
    <phoneticPr fontId="3"/>
  </si>
  <si>
    <t>畦畔・法面・防風林の草刈り</t>
    <rPh sb="0" eb="2">
      <t>ケイハン</t>
    </rPh>
    <rPh sb="3" eb="5">
      <t>ノリメン</t>
    </rPh>
    <rPh sb="6" eb="9">
      <t>ボウフウリン</t>
    </rPh>
    <rPh sb="10" eb="12">
      <t>クサカ</t>
    </rPh>
    <phoneticPr fontId="3"/>
  </si>
  <si>
    <t>鳥獣害防護柵等の保守管理</t>
    <rPh sb="0" eb="2">
      <t>チョウジュウ</t>
    </rPh>
    <rPh sb="2" eb="3">
      <t>ガイ</t>
    </rPh>
    <rPh sb="3" eb="6">
      <t>ボウゴサク</t>
    </rPh>
    <rPh sb="6" eb="7">
      <t>トウ</t>
    </rPh>
    <rPh sb="8" eb="10">
      <t>ホシュ</t>
    </rPh>
    <rPh sb="10" eb="12">
      <t>カンリ</t>
    </rPh>
    <phoneticPr fontId="3"/>
  </si>
  <si>
    <t>水路附帯施設の保守管理</t>
    <rPh sb="0" eb="2">
      <t>スイロ</t>
    </rPh>
    <rPh sb="2" eb="4">
      <t>フタイ</t>
    </rPh>
    <rPh sb="4" eb="6">
      <t>シセツ</t>
    </rPh>
    <rPh sb="7" eb="9">
      <t>ホシュ</t>
    </rPh>
    <rPh sb="9" eb="11">
      <t>カンリ</t>
    </rPh>
    <phoneticPr fontId="3"/>
  </si>
  <si>
    <t>農道の草刈り</t>
    <rPh sb="0" eb="2">
      <t>ノウドウ</t>
    </rPh>
    <rPh sb="3" eb="5">
      <t>クサカ</t>
    </rPh>
    <phoneticPr fontId="3"/>
  </si>
  <si>
    <t>農道側溝の泥上げ</t>
    <rPh sb="0" eb="2">
      <t>ノウドウ</t>
    </rPh>
    <rPh sb="2" eb="4">
      <t>ソッコウ</t>
    </rPh>
    <rPh sb="5" eb="6">
      <t>ドロ</t>
    </rPh>
    <rPh sb="6" eb="7">
      <t>ア</t>
    </rPh>
    <phoneticPr fontId="3"/>
  </si>
  <si>
    <t>ため池附帯施設の保守管理</t>
    <rPh sb="2" eb="3">
      <t>イケ</t>
    </rPh>
    <rPh sb="3" eb="5">
      <t>フタイ</t>
    </rPh>
    <rPh sb="5" eb="7">
      <t>シセツ</t>
    </rPh>
    <rPh sb="8" eb="10">
      <t>ホシュ</t>
    </rPh>
    <rPh sb="10" eb="12">
      <t>カンリ</t>
    </rPh>
    <phoneticPr fontId="3"/>
  </si>
  <si>
    <t>農用地</t>
    <rPh sb="0" eb="3">
      <t>ノウヨウチ</t>
    </rPh>
    <phoneticPr fontId="3"/>
  </si>
  <si>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3"/>
  </si>
  <si>
    <t>農用地の軽微な補修等</t>
    <rPh sb="0" eb="3">
      <t>ノウヨウチ</t>
    </rPh>
    <rPh sb="4" eb="6">
      <t>ケイビ</t>
    </rPh>
    <rPh sb="7" eb="9">
      <t>ホシュウ</t>
    </rPh>
    <rPh sb="9" eb="10">
      <t>トウ</t>
    </rPh>
    <phoneticPr fontId="3"/>
  </si>
  <si>
    <t>水路の軽微な補修等</t>
    <rPh sb="0" eb="2">
      <t>スイロ</t>
    </rPh>
    <rPh sb="3" eb="5">
      <t>ケイビ</t>
    </rPh>
    <rPh sb="6" eb="8">
      <t>ホシュウ</t>
    </rPh>
    <rPh sb="8" eb="9">
      <t>トウ</t>
    </rPh>
    <phoneticPr fontId="3"/>
  </si>
  <si>
    <t>農道の軽微な補修等</t>
    <rPh sb="0" eb="2">
      <t>ノウドウ</t>
    </rPh>
    <rPh sb="3" eb="5">
      <t>ケイビ</t>
    </rPh>
    <rPh sb="6" eb="8">
      <t>ホシュウ</t>
    </rPh>
    <rPh sb="8" eb="9">
      <t>トウ</t>
    </rPh>
    <phoneticPr fontId="3"/>
  </si>
  <si>
    <t>ため池の軽微な補修等</t>
    <rPh sb="2" eb="3">
      <t>イケ</t>
    </rPh>
    <rPh sb="4" eb="6">
      <t>ケイビ</t>
    </rPh>
    <rPh sb="7" eb="9">
      <t>ホシュウ</t>
    </rPh>
    <rPh sb="9" eb="10">
      <t>トウ</t>
    </rPh>
    <phoneticPr fontId="3"/>
  </si>
  <si>
    <t>資源向上支払（長寿命化）</t>
    <rPh sb="0" eb="2">
      <t>シゲン</t>
    </rPh>
    <rPh sb="2" eb="4">
      <t>コウジョウ</t>
    </rPh>
    <rPh sb="4" eb="6">
      <t>シハライ</t>
    </rPh>
    <rPh sb="7" eb="11">
      <t>チョウジュミョウカ</t>
    </rPh>
    <phoneticPr fontId="3"/>
  </si>
  <si>
    <t>長寿命化整備計画書</t>
    <rPh sb="0" eb="4">
      <t>チョウジュミョウカ</t>
    </rPh>
    <rPh sb="4" eb="6">
      <t>セイビ</t>
    </rPh>
    <rPh sb="6" eb="9">
      <t>ケイカクショ</t>
    </rPh>
    <phoneticPr fontId="35"/>
  </si>
  <si>
    <t>＜留意事項＞</t>
    <phoneticPr fontId="35"/>
  </si>
  <si>
    <t>なお、１つの取組を分けて実施する場合は、それぞれを１件として考え、１件ずつ記載してください。</t>
    <rPh sb="6" eb="8">
      <t>トリクミ</t>
    </rPh>
    <rPh sb="9" eb="10">
      <t>ワ</t>
    </rPh>
    <rPh sb="12" eb="14">
      <t>ジッシ</t>
    </rPh>
    <rPh sb="16" eb="18">
      <t>バアイ</t>
    </rPh>
    <rPh sb="26" eb="27">
      <t>ケン</t>
    </rPh>
    <rPh sb="30" eb="31">
      <t>カンガ</t>
    </rPh>
    <rPh sb="34" eb="35">
      <t>ケン</t>
    </rPh>
    <rPh sb="37" eb="39">
      <t>キサイ</t>
    </rPh>
    <phoneticPr fontId="3"/>
  </si>
  <si>
    <t>（１）　施設の機能診断結果及び長寿命化対策の計画等　　</t>
    <rPh sb="4" eb="6">
      <t>シセツ</t>
    </rPh>
    <rPh sb="7" eb="9">
      <t>キノウ</t>
    </rPh>
    <rPh sb="9" eb="11">
      <t>シンダン</t>
    </rPh>
    <rPh sb="11" eb="13">
      <t>ケッカ</t>
    </rPh>
    <rPh sb="13" eb="14">
      <t>オヨ</t>
    </rPh>
    <rPh sb="15" eb="19">
      <t>チョウジュミョウカ</t>
    </rPh>
    <rPh sb="19" eb="21">
      <t>タイサク</t>
    </rPh>
    <rPh sb="22" eb="24">
      <t>ケイカク</t>
    </rPh>
    <rPh sb="24" eb="25">
      <t>ナド</t>
    </rPh>
    <phoneticPr fontId="35"/>
  </si>
  <si>
    <t>番号</t>
    <rPh sb="0" eb="2">
      <t>バンゴウ</t>
    </rPh>
    <phoneticPr fontId="35"/>
  </si>
  <si>
    <t>施設名</t>
    <rPh sb="0" eb="2">
      <t>シセツ</t>
    </rPh>
    <rPh sb="2" eb="3">
      <t>メイ</t>
    </rPh>
    <phoneticPr fontId="35"/>
  </si>
  <si>
    <t>設置
年度</t>
    <rPh sb="0" eb="2">
      <t>セッチ</t>
    </rPh>
    <rPh sb="3" eb="5">
      <t>ネンド</t>
    </rPh>
    <phoneticPr fontId="35"/>
  </si>
  <si>
    <t>施設の概要</t>
    <rPh sb="0" eb="2">
      <t>シセツ</t>
    </rPh>
    <rPh sb="3" eb="5">
      <t>ガイヨウ</t>
    </rPh>
    <phoneticPr fontId="35"/>
  </si>
  <si>
    <t>機能診断結果
（劣化状況等）</t>
    <phoneticPr fontId="35"/>
  </si>
  <si>
    <t>長寿命化対策の内容</t>
    <rPh sb="0" eb="4">
      <t>チョウジュミョウカ</t>
    </rPh>
    <rPh sb="4" eb="6">
      <t>タイサク</t>
    </rPh>
    <rPh sb="7" eb="9">
      <t>ナイヨウ</t>
    </rPh>
    <phoneticPr fontId="35"/>
  </si>
  <si>
    <t>数量</t>
    <rPh sb="0" eb="2">
      <t>スウリョウ</t>
    </rPh>
    <phoneticPr fontId="35"/>
  </si>
  <si>
    <t>実施年度</t>
    <rPh sb="0" eb="2">
      <t>ジッシ</t>
    </rPh>
    <rPh sb="2" eb="4">
      <t>ネンド</t>
    </rPh>
    <phoneticPr fontId="3"/>
  </si>
  <si>
    <t>備考</t>
    <rPh sb="0" eb="2">
      <t>ビコウ</t>
    </rPh>
    <phoneticPr fontId="35"/>
  </si>
  <si>
    <t>（２）　施設の位置図</t>
    <rPh sb="4" eb="6">
      <t>シセツ</t>
    </rPh>
    <rPh sb="7" eb="10">
      <t>イチズ</t>
    </rPh>
    <phoneticPr fontId="35"/>
  </si>
  <si>
    <t>　対象施設の位置図を添付し、長寿命化対策を行う施設について、活動内容、数量等を記載すること。</t>
    <rPh sb="14" eb="18">
      <t>チョウジュミョウカ</t>
    </rPh>
    <phoneticPr fontId="3"/>
  </si>
  <si>
    <t>（１）農地維持支払の小規模集落支援</t>
    <rPh sb="3" eb="5">
      <t>ノウチ</t>
    </rPh>
    <rPh sb="5" eb="7">
      <t>イジ</t>
    </rPh>
    <rPh sb="7" eb="9">
      <t>シハラ</t>
    </rPh>
    <rPh sb="10" eb="13">
      <t>ショウキボ</t>
    </rPh>
    <rPh sb="13" eb="15">
      <t>シュウラク</t>
    </rPh>
    <rPh sb="15" eb="17">
      <t>シエン</t>
    </rPh>
    <phoneticPr fontId="3"/>
  </si>
  <si>
    <t>適用条件の確認</t>
    <rPh sb="0" eb="2">
      <t>テキヨウ</t>
    </rPh>
    <rPh sb="2" eb="4">
      <t>ジョウケン</t>
    </rPh>
    <rPh sb="5" eb="7">
      <t>カクニン</t>
    </rPh>
    <phoneticPr fontId="3"/>
  </si>
  <si>
    <r>
      <t>適用条件の確認</t>
    </r>
    <r>
      <rPr>
        <sz val="10"/>
        <rFont val="メイリオ"/>
        <family val="3"/>
        <charset val="128"/>
      </rPr>
      <t xml:space="preserve">　　 </t>
    </r>
    <rPh sb="0" eb="2">
      <t>テキヨウ</t>
    </rPh>
    <rPh sb="2" eb="4">
      <t>ジョウケン</t>
    </rPh>
    <rPh sb="5" eb="7">
      <t>カクニン</t>
    </rPh>
    <phoneticPr fontId="3"/>
  </si>
  <si>
    <t>本事業計画の取組</t>
    <rPh sb="0" eb="1">
      <t>ホン</t>
    </rPh>
    <rPh sb="1" eb="3">
      <t>ジギョウ</t>
    </rPh>
    <rPh sb="3" eb="5">
      <t>ケイカク</t>
    </rPh>
    <rPh sb="6" eb="8">
      <t>トリクミ</t>
    </rPh>
    <phoneticPr fontId="3"/>
  </si>
  <si>
    <t>前年度又は変更前の取組</t>
    <rPh sb="0" eb="3">
      <t>ゼンネンド</t>
    </rPh>
    <rPh sb="3" eb="4">
      <t>マタ</t>
    </rPh>
    <rPh sb="5" eb="7">
      <t>ヘンコウ</t>
    </rPh>
    <rPh sb="7" eb="8">
      <t>マエ</t>
    </rPh>
    <rPh sb="9" eb="11">
      <t>トリクミ</t>
    </rPh>
    <phoneticPr fontId="3"/>
  </si>
  <si>
    <t>地目</t>
    <rPh sb="0" eb="2">
      <t>チモク</t>
    </rPh>
    <phoneticPr fontId="13"/>
  </si>
  <si>
    <t>組織の構成員</t>
  </si>
  <si>
    <t>=</t>
    <phoneticPr fontId="3"/>
  </si>
  <si>
    <t>+ 団体の構成員のうち、共同活動に参加する人数</t>
    <phoneticPr fontId="3"/>
  </si>
  <si>
    <t>共同活動に参加する構成員の総人数</t>
    <phoneticPr fontId="3"/>
  </si>
  <si>
    <t>のうち、８割にあたる</t>
    <rPh sb="4" eb="5">
      <t>ワリ</t>
    </rPh>
    <phoneticPr fontId="3"/>
  </si>
  <si>
    <t>以上が</t>
    <phoneticPr fontId="3"/>
  </si>
  <si>
    <t>参加する実践活動を毎年度行う。</t>
    <rPh sb="0" eb="2">
      <t>サンカ</t>
    </rPh>
    <rPh sb="4" eb="6">
      <t>ジッセン</t>
    </rPh>
    <rPh sb="6" eb="8">
      <t>カツドウ</t>
    </rPh>
    <rPh sb="9" eb="12">
      <t>マイネンド</t>
    </rPh>
    <rPh sb="12" eb="13">
      <t>オコナ</t>
    </rPh>
    <phoneticPr fontId="3"/>
  </si>
  <si>
    <t>活動に参加した最大人数</t>
    <rPh sb="0" eb="2">
      <t>カツドウ</t>
    </rPh>
    <rPh sb="3" eb="5">
      <t>サンカ</t>
    </rPh>
    <rPh sb="7" eb="9">
      <t>サイダイ</t>
    </rPh>
    <rPh sb="9" eb="11">
      <t>ニンズウ</t>
    </rPh>
    <phoneticPr fontId="3"/>
  </si>
  <si>
    <t>活動に参加した最大人数</t>
    <rPh sb="7" eb="9">
      <t>サイダイ</t>
    </rPh>
    <rPh sb="9" eb="11">
      <t>ニンズウ</t>
    </rPh>
    <phoneticPr fontId="3"/>
  </si>
  <si>
    <t>研修</t>
    <rPh sb="0" eb="2">
      <t>ケンシュウ</t>
    </rPh>
    <phoneticPr fontId="3"/>
  </si>
  <si>
    <t>啓発・普及</t>
    <rPh sb="0" eb="2">
      <t>ケイハツ</t>
    </rPh>
    <rPh sb="3" eb="5">
      <t>フキュウ</t>
    </rPh>
    <phoneticPr fontId="3"/>
  </si>
  <si>
    <t>実践活動</t>
    <rPh sb="0" eb="2">
      <t>ジッセン</t>
    </rPh>
    <rPh sb="2" eb="4">
      <t>カツドウ</t>
    </rPh>
    <phoneticPr fontId="3"/>
  </si>
  <si>
    <t>この線より上に行を挿入してください。</t>
    <rPh sb="2" eb="3">
      <t>セン</t>
    </rPh>
    <rPh sb="5" eb="6">
      <t>ウエ</t>
    </rPh>
    <rPh sb="7" eb="8">
      <t>ギョウ</t>
    </rPh>
    <rPh sb="9" eb="11">
      <t>ソウニュウ</t>
    </rPh>
    <phoneticPr fontId="3"/>
  </si>
  <si>
    <t>農村環境保全活動</t>
    <rPh sb="0" eb="2">
      <t>ノウソン</t>
    </rPh>
    <rPh sb="2" eb="4">
      <t>カンキョウ</t>
    </rPh>
    <rPh sb="4" eb="6">
      <t>ホゼン</t>
    </rPh>
    <rPh sb="6" eb="8">
      <t>カツドウ</t>
    </rPh>
    <phoneticPr fontId="3"/>
  </si>
  <si>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3"/>
  </si>
  <si>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3"/>
  </si>
  <si>
    <t>資源向上支払（共同）</t>
    <rPh sb="0" eb="2">
      <t>シゲン</t>
    </rPh>
    <rPh sb="2" eb="4">
      <t>コウジョウ</t>
    </rPh>
    <rPh sb="4" eb="6">
      <t>シハライ</t>
    </rPh>
    <rPh sb="7" eb="9">
      <t>キョウドウ</t>
    </rPh>
    <phoneticPr fontId="3"/>
  </si>
  <si>
    <t>資源向上支払交付金（共同）</t>
    <rPh sb="0" eb="2">
      <t>シゲン</t>
    </rPh>
    <rPh sb="2" eb="4">
      <t>コウジョウ</t>
    </rPh>
    <rPh sb="4" eb="6">
      <t>シハライ</t>
    </rPh>
    <rPh sb="6" eb="9">
      <t>コウフキン</t>
    </rPh>
    <rPh sb="10" eb="12">
      <t>キョウドウ</t>
    </rPh>
    <phoneticPr fontId="3"/>
  </si>
  <si>
    <t>資源向上支払交付金（長寿命化）</t>
    <rPh sb="0" eb="2">
      <t>シゲン</t>
    </rPh>
    <rPh sb="2" eb="4">
      <t>コウジョウ</t>
    </rPh>
    <rPh sb="4" eb="6">
      <t>シハライ</t>
    </rPh>
    <rPh sb="6" eb="9">
      <t>コウフキン</t>
    </rPh>
    <rPh sb="10" eb="14">
      <t>チョウジュミョウカ</t>
    </rPh>
    <phoneticPr fontId="3"/>
  </si>
  <si>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3"/>
  </si>
  <si>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3"/>
  </si>
  <si>
    <t>対象組織が広域活動組織の場合は○</t>
    <rPh sb="0" eb="2">
      <t>タイショウ</t>
    </rPh>
    <rPh sb="2" eb="4">
      <t>ソシキ</t>
    </rPh>
    <rPh sb="5" eb="7">
      <t>コウイキ</t>
    </rPh>
    <rPh sb="7" eb="9">
      <t>カツドウ</t>
    </rPh>
    <rPh sb="9" eb="11">
      <t>ソシキ</t>
    </rPh>
    <rPh sb="12" eb="14">
      <t>バアイ</t>
    </rPh>
    <phoneticPr fontId="3"/>
  </si>
  <si>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3"/>
  </si>
  <si>
    <t>対象農用地面積</t>
    <rPh sb="0" eb="2">
      <t>タイショウ</t>
    </rPh>
    <rPh sb="2" eb="5">
      <t>ノウヨウチ</t>
    </rPh>
    <rPh sb="5" eb="7">
      <t>メンセキ</t>
    </rPh>
    <phoneticPr fontId="3"/>
  </si>
  <si>
    <t>１　点検</t>
    <rPh sb="2" eb="4">
      <t>テンケン</t>
    </rPh>
    <phoneticPr fontId="3"/>
  </si>
  <si>
    <t>４　遊休農地発生防止のための保全管理</t>
    <phoneticPr fontId="3"/>
  </si>
  <si>
    <t>６　鳥獣害防護柵等の保守管理</t>
    <rPh sb="2" eb="4">
      <t>チョウジュウ</t>
    </rPh>
    <rPh sb="4" eb="5">
      <t>ガイ</t>
    </rPh>
    <rPh sb="5" eb="8">
      <t>ボウゴサク</t>
    </rPh>
    <rPh sb="8" eb="9">
      <t>トウ</t>
    </rPh>
    <rPh sb="10" eb="12">
      <t>ホシュ</t>
    </rPh>
    <rPh sb="12" eb="14">
      <t>カンリ</t>
    </rPh>
    <phoneticPr fontId="3"/>
  </si>
  <si>
    <t>７　水路の草刈り</t>
    <rPh sb="2" eb="4">
      <t>スイロ</t>
    </rPh>
    <phoneticPr fontId="3"/>
  </si>
  <si>
    <t>８　水路の泥上げ</t>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</si>
  <si>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</si>
  <si>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10　農道の草刈り</t>
    <rPh sb="3" eb="5">
      <t>ノウドウ</t>
    </rPh>
    <rPh sb="6" eb="8">
      <t>クサカ</t>
    </rPh>
    <phoneticPr fontId="3"/>
  </si>
  <si>
    <t xml:space="preserve">11　農道側溝の泥上げ </t>
    <rPh sb="5" eb="7">
      <t>ソッコウ</t>
    </rPh>
    <rPh sb="8" eb="9">
      <t>ドロ</t>
    </rPh>
    <rPh sb="9" eb="10">
      <t>ア</t>
    </rPh>
    <phoneticPr fontId="3"/>
  </si>
  <si>
    <t>12　路面の維持</t>
    <rPh sb="3" eb="5">
      <t>ロメン</t>
    </rPh>
    <rPh sb="6" eb="8">
      <t>イジ</t>
    </rPh>
    <phoneticPr fontId="3"/>
  </si>
  <si>
    <t>13　ため池の草刈り</t>
    <rPh sb="5" eb="6">
      <t>イケ</t>
    </rPh>
    <phoneticPr fontId="3"/>
  </si>
  <si>
    <t>14　ため池の泥上げ</t>
    <rPh sb="7" eb="8">
      <t>ドロ</t>
    </rPh>
    <rPh sb="8" eb="9">
      <t>ア</t>
    </rPh>
    <phoneticPr fontId="3"/>
  </si>
  <si>
    <t>15　ため池附帯施設の保守管理</t>
    <rPh sb="6" eb="8">
      <t>フタイ</t>
    </rPh>
    <rPh sb="8" eb="10">
      <t>シセツ</t>
    </rPh>
    <rPh sb="11" eb="13">
      <t>ホシュ</t>
    </rPh>
    <rPh sb="13" eb="15">
      <t>カンリ</t>
    </rPh>
    <phoneticPr fontId="3"/>
  </si>
  <si>
    <t>16　異常気象時の対応</t>
    <phoneticPr fontId="3"/>
  </si>
  <si>
    <t>２　年度活動計画の策定</t>
    <rPh sb="2" eb="4">
      <t>ネンド</t>
    </rPh>
    <rPh sb="4" eb="6">
      <t>カツドウ</t>
    </rPh>
    <rPh sb="6" eb="8">
      <t>ケイカク</t>
    </rPh>
    <rPh sb="9" eb="11">
      <t>サクテイ</t>
    </rPh>
    <phoneticPr fontId="3"/>
  </si>
  <si>
    <t>５　畦畔・法面・防風林の草刈り</t>
    <rPh sb="2" eb="4">
      <t>ケイハン</t>
    </rPh>
    <rPh sb="5" eb="7">
      <t>ノリメン</t>
    </rPh>
    <rPh sb="8" eb="11">
      <t>ボウフウリン</t>
    </rPh>
    <rPh sb="12" eb="14">
      <t>クサカリ</t>
    </rPh>
    <phoneticPr fontId="3"/>
  </si>
  <si>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3"/>
  </si>
  <si>
    <t>①中心経営体との役割分担による保全管理</t>
    <phoneticPr fontId="3"/>
  </si>
  <si>
    <t>②集落営農組織を基礎とした地域ぐるみの保全管理</t>
    <phoneticPr fontId="3"/>
  </si>
  <si>
    <t>③地域外の経営体との協力・役割分担による保全管理</t>
    <phoneticPr fontId="3"/>
  </si>
  <si>
    <t>④集落間連携や広域的活動による保全管理</t>
    <phoneticPr fontId="3"/>
  </si>
  <si>
    <t>⑤多様な地域資源管理の担い手による保全管理</t>
    <rPh sb="4" eb="6">
      <t>チイキ</t>
    </rPh>
    <phoneticPr fontId="3"/>
  </si>
  <si>
    <t>⑥その他</t>
    <phoneticPr fontId="3"/>
  </si>
  <si>
    <t>①農地の利用集積に伴う管理作業</t>
    <phoneticPr fontId="3"/>
  </si>
  <si>
    <t>②高齢農家の農用地に係る管理作業</t>
    <phoneticPr fontId="3"/>
  </si>
  <si>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3"/>
  </si>
  <si>
    <t>２）今後、地域で取り組んでいくべき保全管理の内容を①～⑤から1項目以上選んでください。</t>
    <phoneticPr fontId="3"/>
  </si>
  <si>
    <t>④共同利用施設の保全管理</t>
    <rPh sb="1" eb="3">
      <t>キョウドウ</t>
    </rPh>
    <rPh sb="3" eb="5">
      <t>リヨウ</t>
    </rPh>
    <rPh sb="5" eb="7">
      <t>シセツ</t>
    </rPh>
    <rPh sb="8" eb="10">
      <t>ホゼン</t>
    </rPh>
    <rPh sb="10" eb="12">
      <t>カンリ</t>
    </rPh>
    <phoneticPr fontId="3"/>
  </si>
  <si>
    <t>⑤その他</t>
    <phoneticPr fontId="3"/>
  </si>
  <si>
    <t>②入り作等の近隣の担い手との協力</t>
    <phoneticPr fontId="3"/>
  </si>
  <si>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3"/>
  </si>
  <si>
    <t>④新たな保全管理の担い手の確保</t>
    <rPh sb="1" eb="2">
      <t>アラ</t>
    </rPh>
    <rPh sb="4" eb="6">
      <t>ホゼン</t>
    </rPh>
    <rPh sb="6" eb="8">
      <t>カンリ</t>
    </rPh>
    <rPh sb="9" eb="10">
      <t>ニナ</t>
    </rPh>
    <rPh sb="11" eb="12">
      <t>テ</t>
    </rPh>
    <rPh sb="13" eb="15">
      <t>カクホ</t>
    </rPh>
    <phoneticPr fontId="3"/>
  </si>
  <si>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3"/>
  </si>
  <si>
    <t>⑥集落間の連携や広域的な活動</t>
    <rPh sb="1" eb="4">
      <t>シュウラクカン</t>
    </rPh>
    <rPh sb="5" eb="7">
      <t>レンケイ</t>
    </rPh>
    <rPh sb="8" eb="11">
      <t>コウイキテキ</t>
    </rPh>
    <rPh sb="12" eb="14">
      <t>カツドウ</t>
    </rPh>
    <phoneticPr fontId="3"/>
  </si>
  <si>
    <t>⑦その他</t>
    <phoneticPr fontId="3"/>
  </si>
  <si>
    <t>４） ２）で選んだ内容に取り組むため、毎年実践する取組を17～23から1項目以上選んでください。</t>
    <rPh sb="19" eb="21">
      <t>マイトシ</t>
    </rPh>
    <rPh sb="21" eb="23">
      <t>ジッセン</t>
    </rPh>
    <rPh sb="25" eb="27">
      <t>トリクミ</t>
    </rPh>
    <phoneticPr fontId="3"/>
  </si>
  <si>
    <t>18．農業者に対する意向調査、農業者による現地調査</t>
    <phoneticPr fontId="3"/>
  </si>
  <si>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3"/>
  </si>
  <si>
    <t>21．地域住民等に対する意向調査、地域
　　住民等との集落内調査</t>
    <rPh sb="3" eb="5">
      <t>チイキ</t>
    </rPh>
    <rPh sb="5" eb="7">
      <t>ジュウミン</t>
    </rPh>
    <rPh sb="7" eb="8">
      <t>トウ</t>
    </rPh>
    <rPh sb="9" eb="10">
      <t>タイ</t>
    </rPh>
    <rPh sb="12" eb="14">
      <t>イコウ</t>
    </rPh>
    <rPh sb="14" eb="16">
      <t>チョウサ</t>
    </rPh>
    <rPh sb="17" eb="19">
      <t>チイキ</t>
    </rPh>
    <rPh sb="22" eb="24">
      <t>ジュウミン</t>
    </rPh>
    <rPh sb="24" eb="25">
      <t>トウ</t>
    </rPh>
    <rPh sb="27" eb="29">
      <t>シュウラク</t>
    </rPh>
    <rPh sb="29" eb="30">
      <t>ナイ</t>
    </rPh>
    <rPh sb="30" eb="32">
      <t>チョウサ</t>
    </rPh>
    <phoneticPr fontId="3"/>
  </si>
  <si>
    <t>22．有識者等による研修会、検討会の開催</t>
    <rPh sb="3" eb="6">
      <t>ユウシキシャ</t>
    </rPh>
    <rPh sb="6" eb="7">
      <t>トウ</t>
    </rPh>
    <rPh sb="10" eb="13">
      <t>ケンシュウカイ</t>
    </rPh>
    <rPh sb="14" eb="17">
      <t>ケントウカイ</t>
    </rPh>
    <rPh sb="18" eb="20">
      <t>カイサイ</t>
    </rPh>
    <phoneticPr fontId="3"/>
  </si>
  <si>
    <t>23．その他</t>
    <phoneticPr fontId="3"/>
  </si>
  <si>
    <t>24　農用地の機能診断</t>
    <rPh sb="7" eb="9">
      <t>キノウ</t>
    </rPh>
    <rPh sb="9" eb="11">
      <t>シンダン</t>
    </rPh>
    <phoneticPr fontId="3"/>
  </si>
  <si>
    <t>25　水路の機能診断</t>
    <rPh sb="3" eb="5">
      <t>スイロ</t>
    </rPh>
    <phoneticPr fontId="3"/>
  </si>
  <si>
    <t>26　農道の機能診断</t>
    <rPh sb="3" eb="5">
      <t>ノウドウ</t>
    </rPh>
    <phoneticPr fontId="3"/>
  </si>
  <si>
    <t>27　ため池の機能診断</t>
    <rPh sb="5" eb="6">
      <t>イケ</t>
    </rPh>
    <phoneticPr fontId="3"/>
  </si>
  <si>
    <t>29　機能診断・補修技術等に関する研修</t>
    <rPh sb="14" eb="15">
      <t>カン</t>
    </rPh>
    <phoneticPr fontId="3"/>
  </si>
  <si>
    <t>30　農用地の軽微な補修等</t>
    <rPh sb="3" eb="6">
      <t>ノウヨウチ</t>
    </rPh>
    <rPh sb="7" eb="9">
      <t>ケイビ</t>
    </rPh>
    <rPh sb="10" eb="13">
      <t>ホシュウトウ</t>
    </rPh>
    <phoneticPr fontId="3"/>
  </si>
  <si>
    <t>31　水路の軽微な補修等</t>
    <rPh sb="6" eb="8">
      <t>ケイビ</t>
    </rPh>
    <rPh sb="9" eb="12">
      <t>ホシュウトウ</t>
    </rPh>
    <phoneticPr fontId="3"/>
  </si>
  <si>
    <t>32　農道の軽微な補修等</t>
    <rPh sb="6" eb="8">
      <t>ケイビ</t>
    </rPh>
    <rPh sb="9" eb="12">
      <t>ホシュウトウ</t>
    </rPh>
    <phoneticPr fontId="3"/>
  </si>
  <si>
    <t>33　ため池の軽微な補修等</t>
    <rPh sb="7" eb="9">
      <t>ケイビ</t>
    </rPh>
    <rPh sb="10" eb="13">
      <t>ホシュウトウ</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</si>
  <si>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</si>
  <si>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</si>
  <si>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</si>
  <si>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</si>
  <si>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</si>
  <si>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計画策定</t>
    <rPh sb="0" eb="2">
      <t>ケイカク</t>
    </rPh>
    <rPh sb="2" eb="4">
      <t>サクテイ</t>
    </rPh>
    <phoneticPr fontId="3"/>
  </si>
  <si>
    <t>60　広報活動</t>
    <rPh sb="3" eb="5">
      <t>コウホウ</t>
    </rPh>
    <rPh sb="5" eb="7">
      <t>カツドウ</t>
    </rPh>
    <phoneticPr fontId="3"/>
  </si>
  <si>
    <t>多面的機能の増進を
図る活動</t>
    <rPh sb="0" eb="3">
      <t>タメンテキ</t>
    </rPh>
    <rPh sb="3" eb="5">
      <t>キノウ</t>
    </rPh>
    <rPh sb="6" eb="8">
      <t>ゾウシン</t>
    </rPh>
    <rPh sb="10" eb="11">
      <t>ハカ</t>
    </rPh>
    <rPh sb="12" eb="14">
      <t>カツドウ</t>
    </rPh>
    <phoneticPr fontId="3"/>
  </si>
  <si>
    <t>年当たり
交付金額
上限</t>
    <rPh sb="0" eb="1">
      <t>ネン</t>
    </rPh>
    <rPh sb="1" eb="2">
      <t>ア</t>
    </rPh>
    <rPh sb="5" eb="8">
      <t>コウフキン</t>
    </rPh>
    <rPh sb="8" eb="9">
      <t>ガク</t>
    </rPh>
    <rPh sb="10" eb="12">
      <t>ジョウゲン</t>
    </rPh>
    <phoneticPr fontId="3"/>
  </si>
  <si>
    <t>☆直営施工の実施方針について</t>
    <rPh sb="1" eb="3">
      <t>チョクエイ</t>
    </rPh>
    <rPh sb="3" eb="5">
      <t>セコウ</t>
    </rPh>
    <rPh sb="6" eb="8">
      <t>ジッシ</t>
    </rPh>
    <rPh sb="8" eb="10">
      <t>ホウシン</t>
    </rPh>
    <phoneticPr fontId="3"/>
  </si>
  <si>
    <t>全て直営施工</t>
    <rPh sb="0" eb="1">
      <t>スベ</t>
    </rPh>
    <rPh sb="2" eb="4">
      <t>チョクエイ</t>
    </rPh>
    <rPh sb="4" eb="6">
      <t>セコウ</t>
    </rPh>
    <phoneticPr fontId="3"/>
  </si>
  <si>
    <t>一部直営施工</t>
    <rPh sb="0" eb="2">
      <t>イチブ</t>
    </rPh>
    <rPh sb="2" eb="4">
      <t>チョクエイ</t>
    </rPh>
    <rPh sb="4" eb="6">
      <t>セコウ</t>
    </rPh>
    <phoneticPr fontId="3"/>
  </si>
  <si>
    <t>直営施工は実施しない</t>
    <rPh sb="0" eb="2">
      <t>チョクエイ</t>
    </rPh>
    <rPh sb="2" eb="4">
      <t>セコウ</t>
    </rPh>
    <rPh sb="5" eb="7">
      <t>ジッシ</t>
    </rPh>
    <phoneticPr fontId="3"/>
  </si>
  <si>
    <t>機能診断・
計画策定</t>
    <rPh sb="0" eb="2">
      <t>キノウ</t>
    </rPh>
    <rPh sb="2" eb="4">
      <t>シンダン</t>
    </rPh>
    <rPh sb="6" eb="8">
      <t>ケイカク</t>
    </rPh>
    <rPh sb="8" eb="10">
      <t>サクテイ</t>
    </rPh>
    <phoneticPr fontId="3"/>
  </si>
  <si>
    <t>（別添１）</t>
    <rPh sb="1" eb="3">
      <t>ベッテン</t>
    </rPh>
    <phoneticPr fontId="3"/>
  </si>
  <si>
    <t>備考（具体的な活動内容を記入）</t>
    <rPh sb="0" eb="2">
      <t>ビコウ</t>
    </rPh>
    <rPh sb="3" eb="6">
      <t>グタイテキ</t>
    </rPh>
    <rPh sb="7" eb="9">
      <t>カツドウ</t>
    </rPh>
    <rPh sb="9" eb="11">
      <t>ナイヨウ</t>
    </rPh>
    <rPh sb="12" eb="14">
      <t>キニュウ</t>
    </rPh>
    <phoneticPr fontId="3"/>
  </si>
  <si>
    <t>★「分類」欄は、分類番号（１～８）から選択してください。</t>
    <rPh sb="2" eb="4">
      <t>ブンルイ</t>
    </rPh>
    <rPh sb="5" eb="6">
      <t>ラン</t>
    </rPh>
    <rPh sb="8" eb="10">
      <t>ブンルイ</t>
    </rPh>
    <rPh sb="10" eb="12">
      <t>バンゴウ</t>
    </rPh>
    <rPh sb="19" eb="21">
      <t>センタク</t>
    </rPh>
    <phoneticPr fontId="17"/>
  </si>
  <si>
    <t>点検・
計画策定</t>
    <rPh sb="0" eb="2">
      <t>テンケン</t>
    </rPh>
    <rPh sb="4" eb="6">
      <t>ケイカク</t>
    </rPh>
    <rPh sb="6" eb="8">
      <t>サクテイ</t>
    </rPh>
    <phoneticPr fontId="3"/>
  </si>
  <si>
    <t>51　啓発・普及活動</t>
    <rPh sb="3" eb="5">
      <t>ケイハツ</t>
    </rPh>
    <rPh sb="6" eb="8">
      <t>フキュウ</t>
    </rPh>
    <rPh sb="8" eb="10">
      <t>カツドウ</t>
    </rPh>
    <phoneticPr fontId="3"/>
  </si>
  <si>
    <t>実施状況確認表</t>
    <rPh sb="0" eb="2">
      <t>ジッシ</t>
    </rPh>
    <rPh sb="2" eb="4">
      <t>ジョウキョウ</t>
    </rPh>
    <rPh sb="4" eb="6">
      <t>カクニン</t>
    </rPh>
    <rPh sb="6" eb="7">
      <t>オモテ</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</si>
  <si>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</si>
  <si>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</si>
  <si>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構成員（農業者）</t>
    <rPh sb="0" eb="3">
      <t>コウセイイン</t>
    </rPh>
    <rPh sb="4" eb="7">
      <t>ノウギョウシャ</t>
    </rPh>
    <phoneticPr fontId="3"/>
  </si>
  <si>
    <t>構成員（農業者以外）</t>
    <rPh sb="0" eb="3">
      <t>コウセイイン</t>
    </rPh>
    <rPh sb="4" eb="7">
      <t>ノウギョウシャ</t>
    </rPh>
    <rPh sb="7" eb="9">
      <t>イガイ</t>
    </rPh>
    <phoneticPr fontId="3"/>
  </si>
  <si>
    <t>資源向上支払
（長寿命化）</t>
    <rPh sb="0" eb="2">
      <t>シゲン</t>
    </rPh>
    <rPh sb="2" eb="4">
      <t>コウジョウ</t>
    </rPh>
    <rPh sb="4" eb="6">
      <t>シハライ</t>
    </rPh>
    <rPh sb="8" eb="12">
      <t>チョウジュミョウカ</t>
    </rPh>
    <phoneticPr fontId="3"/>
  </si>
  <si>
    <t>資源向上支払
（共同）</t>
    <rPh sb="0" eb="2">
      <t>シゲン</t>
    </rPh>
    <rPh sb="2" eb="4">
      <t>コウジョウ</t>
    </rPh>
    <rPh sb="4" eb="6">
      <t>シハライ</t>
    </rPh>
    <rPh sb="8" eb="10">
      <t>キョウドウ</t>
    </rPh>
    <phoneticPr fontId="3"/>
  </si>
  <si>
    <t>計(a)</t>
    <rPh sb="0" eb="1">
      <t>ケイ</t>
    </rPh>
    <phoneticPr fontId="3"/>
  </si>
  <si>
    <t>奄美群島</t>
    <rPh sb="0" eb="2">
      <t>アマミ</t>
    </rPh>
    <rPh sb="2" eb="4">
      <t>グントウ</t>
    </rPh>
    <phoneticPr fontId="3"/>
  </si>
  <si>
    <t>小笠原諸島</t>
    <rPh sb="0" eb="3">
      <t>オガサワラ</t>
    </rPh>
    <rPh sb="3" eb="5">
      <t>ショトウ</t>
    </rPh>
    <phoneticPr fontId="3"/>
  </si>
  <si>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3"/>
  </si>
  <si>
    <t>有識者等による研修会、
検討会の開催</t>
    <rPh sb="0" eb="3">
      <t>ユウシキシャ</t>
    </rPh>
    <rPh sb="3" eb="4">
      <t>トウ</t>
    </rPh>
    <rPh sb="7" eb="10">
      <t>ケンシュウカイ</t>
    </rPh>
    <rPh sb="12" eb="15">
      <t>ケントウカイ</t>
    </rPh>
    <rPh sb="16" eb="18">
      <t>カイサイ</t>
    </rPh>
    <phoneticPr fontId="3"/>
  </si>
  <si>
    <t>構造変化に対応した
保全管理の目標</t>
    <phoneticPr fontId="3"/>
  </si>
  <si>
    <t>農村文化の伝承を通じた
農村コミュニティの強化</t>
    <rPh sb="0" eb="2">
      <t>ノウソン</t>
    </rPh>
    <rPh sb="2" eb="4">
      <t>ブンカ</t>
    </rPh>
    <rPh sb="5" eb="7">
      <t>デンショウ</t>
    </rPh>
    <rPh sb="8" eb="9">
      <t>ツウ</t>
    </rPh>
    <rPh sb="12" eb="14">
      <t>ノウソン</t>
    </rPh>
    <rPh sb="21" eb="23">
      <t>キョウカ</t>
    </rPh>
    <phoneticPr fontId="3"/>
  </si>
  <si>
    <t>都道府県、市町村が
特に認める活動</t>
    <rPh sb="0" eb="4">
      <t>トドウフケン</t>
    </rPh>
    <rPh sb="5" eb="8">
      <t>シチョウソン</t>
    </rPh>
    <rPh sb="10" eb="11">
      <t>トク</t>
    </rPh>
    <rPh sb="12" eb="13">
      <t>ミト</t>
    </rPh>
    <rPh sb="15" eb="17">
      <t>カツドウ</t>
    </rPh>
    <phoneticPr fontId="3"/>
  </si>
  <si>
    <t>水質モニタリングの
実施・記録管理</t>
    <rPh sb="0" eb="2">
      <t>スイシツ</t>
    </rPh>
    <rPh sb="10" eb="12">
      <t>ジッシ</t>
    </rPh>
    <rPh sb="13" eb="15">
      <t>キロク</t>
    </rPh>
    <rPh sb="15" eb="17">
      <t>カンリ</t>
    </rPh>
    <phoneticPr fontId="3"/>
  </si>
  <si>
    <t>４．加算措置</t>
    <rPh sb="2" eb="4">
      <t>カサン</t>
    </rPh>
    <rPh sb="4" eb="6">
      <t>ソチ</t>
    </rPh>
    <phoneticPr fontId="3"/>
  </si>
  <si>
    <t>加算措置に取り組む場合は以下を記入してください。取り組まない場合、この先２枚は提出不要です。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3"/>
  </si>
  <si>
    <t>②　農業者以外の割合</t>
    <rPh sb="2" eb="5">
      <t>ノウギョウシャ</t>
    </rPh>
    <rPh sb="5" eb="7">
      <t>イガイ</t>
    </rPh>
    <rPh sb="8" eb="10">
      <t>ワリアイ</t>
    </rPh>
    <phoneticPr fontId="3"/>
  </si>
  <si>
    <t>農業者以外の割合</t>
    <rPh sb="0" eb="3">
      <t>ノウギョウシャ</t>
    </rPh>
    <rPh sb="3" eb="5">
      <t>イガイ</t>
    </rPh>
    <rPh sb="6" eb="8">
      <t>ワリアイ</t>
    </rPh>
    <phoneticPr fontId="3"/>
  </si>
  <si>
    <t>（４）組織の広域化・体制強化に対する支援</t>
    <rPh sb="3" eb="5">
      <t>ソシキ</t>
    </rPh>
    <rPh sb="6" eb="9">
      <t>コウイキカ</t>
    </rPh>
    <rPh sb="10" eb="12">
      <t>タイセイ</t>
    </rPh>
    <rPh sb="12" eb="14">
      <t>キョウカ</t>
    </rPh>
    <rPh sb="15" eb="16">
      <t>タイ</t>
    </rPh>
    <rPh sb="18" eb="20">
      <t>シエン</t>
    </rPh>
    <phoneticPr fontId="3"/>
  </si>
  <si>
    <t>該当するものに○</t>
    <rPh sb="0" eb="2">
      <t>ガイトウ</t>
    </rPh>
    <phoneticPr fontId="3"/>
  </si>
  <si>
    <t>うち農振農用地区域外
面積（a）</t>
    <rPh sb="2" eb="3">
      <t>ノウ</t>
    </rPh>
    <rPh sb="3" eb="4">
      <t>シン</t>
    </rPh>
    <rPh sb="4" eb="7">
      <t>ノウヨウチ</t>
    </rPh>
    <rPh sb="7" eb="10">
      <t>クイキガイ</t>
    </rPh>
    <rPh sb="11" eb="13">
      <t>メンセキ</t>
    </rPh>
    <phoneticPr fontId="3"/>
  </si>
  <si>
    <t>小規模集落数</t>
    <phoneticPr fontId="3"/>
  </si>
  <si>
    <t>遊休農地の有効活用</t>
    <phoneticPr fontId="3"/>
  </si>
  <si>
    <t>地域住民による直営施工</t>
    <phoneticPr fontId="3"/>
  </si>
  <si>
    <t>防災・減災力の強化</t>
    <phoneticPr fontId="3"/>
  </si>
  <si>
    <t>農村環境保全活動の幅広い展開</t>
    <phoneticPr fontId="3"/>
  </si>
  <si>
    <t>農村文化の伝承を通じた農村コミュニティの強化</t>
    <phoneticPr fontId="3"/>
  </si>
  <si>
    <t>・</t>
    <phoneticPr fontId="3"/>
  </si>
  <si>
    <t>+団体</t>
    <phoneticPr fontId="3"/>
  </si>
  <si>
    <t>=</t>
    <phoneticPr fontId="3"/>
  </si>
  <si>
    <t>･･･①</t>
    <phoneticPr fontId="3"/>
  </si>
  <si>
    <t>･･･②</t>
    <phoneticPr fontId="3"/>
  </si>
  <si>
    <t>・</t>
    <phoneticPr fontId="3"/>
  </si>
  <si>
    <t>・・・ ①／②</t>
    <phoneticPr fontId="3"/>
  </si>
  <si>
    <t>個人</t>
    <phoneticPr fontId="3"/>
  </si>
  <si>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3"/>
  </si>
  <si>
    <t>改修
年度</t>
    <rPh sb="0" eb="2">
      <t>カイシュウ</t>
    </rPh>
    <rPh sb="3" eb="5">
      <t>ネンド</t>
    </rPh>
    <phoneticPr fontId="35"/>
  </si>
  <si>
    <t>計画変更年度</t>
    <rPh sb="0" eb="2">
      <t>ケイカク</t>
    </rPh>
    <rPh sb="2" eb="4">
      <t>ヘンコウ</t>
    </rPh>
    <rPh sb="4" eb="6">
      <t>ネンド</t>
    </rPh>
    <phoneticPr fontId="3"/>
  </si>
  <si>
    <t>うち、資源向上支払
（長寿命化）の対象施設</t>
    <rPh sb="3" eb="5">
      <t>シゲン</t>
    </rPh>
    <rPh sb="5" eb="7">
      <t>コウジョウ</t>
    </rPh>
    <rPh sb="7" eb="9">
      <t>シハライ</t>
    </rPh>
    <rPh sb="17" eb="19">
      <t>タイショウ</t>
    </rPh>
    <rPh sb="19" eb="21">
      <t>シセツ</t>
    </rPh>
    <phoneticPr fontId="3"/>
  </si>
  <si>
    <t>※複数の交付単価がある場合には、行を追加してください。</t>
    <phoneticPr fontId="3"/>
  </si>
  <si>
    <t>農地維持支払</t>
    <rPh sb="0" eb="2">
      <t>ノウチ</t>
    </rPh>
    <rPh sb="2" eb="4">
      <t>イジ</t>
    </rPh>
    <rPh sb="4" eb="6">
      <t>シハライ</t>
    </rPh>
    <phoneticPr fontId="3"/>
  </si>
  <si>
    <t>資源向上支払
（共同）</t>
    <rPh sb="0" eb="2">
      <t>シゲン</t>
    </rPh>
    <rPh sb="2" eb="4">
      <t>コウジョウ</t>
    </rPh>
    <rPh sb="4" eb="6">
      <t>シハラ</t>
    </rPh>
    <rPh sb="8" eb="10">
      <t>キョウドウ</t>
    </rPh>
    <phoneticPr fontId="3"/>
  </si>
  <si>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3"/>
  </si>
  <si>
    <t>①担い手の人材・機材の有効活用、連携強化</t>
    <phoneticPr fontId="3"/>
  </si>
  <si>
    <t>17．入り作農家や土地持ち非農家を含む
　 　農業者の検討会の開催</t>
    <rPh sb="6" eb="8">
      <t>ノウカ</t>
    </rPh>
    <phoneticPr fontId="3"/>
  </si>
  <si>
    <t>　１）施設の軽微な補修、農村環境保全活動</t>
    <rPh sb="3" eb="5">
      <t>シセツ</t>
    </rPh>
    <rPh sb="6" eb="8">
      <t>ケイビ</t>
    </rPh>
    <rPh sb="9" eb="11">
      <t>ホシュウ</t>
    </rPh>
    <rPh sb="12" eb="14">
      <t>ノウソン</t>
    </rPh>
    <rPh sb="14" eb="16">
      <t>カンキョウ</t>
    </rPh>
    <rPh sb="16" eb="20">
      <t>ホゼンカツドウ</t>
    </rPh>
    <phoneticPr fontId="3"/>
  </si>
  <si>
    <t>28　年度活動計画の策定</t>
    <rPh sb="3" eb="5">
      <t>ネンド</t>
    </rPh>
    <rPh sb="5" eb="7">
      <t>カツドウ</t>
    </rPh>
    <rPh sb="7" eb="9">
      <t>ケイカク</t>
    </rPh>
    <rPh sb="10" eb="12">
      <t>サクテイ</t>
    </rPh>
    <phoneticPr fontId="3"/>
  </si>
  <si>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3"/>
  </si>
  <si>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3"/>
  </si>
  <si>
    <t>日付</t>
    <rPh sb="0" eb="2">
      <t>ヒヅケ</t>
    </rPh>
    <phoneticPr fontId="3"/>
  </si>
  <si>
    <t>その他の農業者以外団体
（団体数）</t>
    <rPh sb="2" eb="3">
      <t>タ</t>
    </rPh>
    <rPh sb="4" eb="7">
      <t>ノウギョウシャ</t>
    </rPh>
    <rPh sb="7" eb="9">
      <t>イガイ</t>
    </rPh>
    <rPh sb="9" eb="11">
      <t>ダンタイ</t>
    </rPh>
    <rPh sb="13" eb="16">
      <t>ダンタイスウ</t>
    </rPh>
    <phoneticPr fontId="3"/>
  </si>
  <si>
    <t>特定農山村</t>
    <rPh sb="0" eb="2">
      <t>トクテイ</t>
    </rPh>
    <rPh sb="2" eb="3">
      <t>ノウ</t>
    </rPh>
    <rPh sb="3" eb="5">
      <t>サンソン</t>
    </rPh>
    <phoneticPr fontId="3"/>
  </si>
  <si>
    <t>前年度からの持越金
（農地維持支払・資源向上支払（共同））</t>
    <rPh sb="8" eb="9">
      <t>キン</t>
    </rPh>
    <rPh sb="25" eb="27">
      <t>キョウドウ</t>
    </rPh>
    <phoneticPr fontId="3"/>
  </si>
  <si>
    <t>前年度からの持越金
（資源向上支払（長寿命化）</t>
    <rPh sb="8" eb="9">
      <t>キン</t>
    </rPh>
    <rPh sb="11" eb="13">
      <t>シゲン</t>
    </rPh>
    <rPh sb="13" eb="15">
      <t>コウジョウ</t>
    </rPh>
    <rPh sb="15" eb="17">
      <t>シハライ</t>
    </rPh>
    <rPh sb="18" eb="22">
      <t>チョウジュミョウカ</t>
    </rPh>
    <phoneticPr fontId="3"/>
  </si>
  <si>
    <t>次年度への持越金
（農地維持支払・資源向上支払
（共同））</t>
    <rPh sb="7" eb="8">
      <t>キン</t>
    </rPh>
    <rPh sb="25" eb="27">
      <t>キョウドウ</t>
    </rPh>
    <phoneticPr fontId="3"/>
  </si>
  <si>
    <t>次年度への持越金
（資源向上支払（長寿命化））</t>
    <rPh sb="7" eb="8">
      <t>キン</t>
    </rPh>
    <rPh sb="10" eb="12">
      <t>シゲン</t>
    </rPh>
    <rPh sb="12" eb="14">
      <t>コウジョウ</t>
    </rPh>
    <rPh sb="14" eb="16">
      <t>シハライ</t>
    </rPh>
    <rPh sb="17" eb="21">
      <t>チョウジュミョウカ</t>
    </rPh>
    <phoneticPr fontId="3"/>
  </si>
  <si>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3"/>
  </si>
  <si>
    <t>農業者の検討会の開催</t>
    <rPh sb="0" eb="3">
      <t>ノウギョウシャ</t>
    </rPh>
    <rPh sb="4" eb="7">
      <t>ケントウカイ</t>
    </rPh>
    <rPh sb="8" eb="10">
      <t>カイサイ</t>
    </rPh>
    <phoneticPr fontId="3"/>
  </si>
  <si>
    <t>地域住民等に対する意向調査等</t>
    <rPh sb="0" eb="2">
      <t>チイキ</t>
    </rPh>
    <rPh sb="2" eb="4">
      <t>ジュウミン</t>
    </rPh>
    <rPh sb="4" eb="5">
      <t>トウ</t>
    </rPh>
    <rPh sb="6" eb="7">
      <t>タイ</t>
    </rPh>
    <rPh sb="9" eb="11">
      <t>イコウ</t>
    </rPh>
    <rPh sb="11" eb="13">
      <t>チョウサ</t>
    </rPh>
    <rPh sb="13" eb="14">
      <t>トウ</t>
    </rPh>
    <phoneticPr fontId="3"/>
  </si>
  <si>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3"/>
  </si>
  <si>
    <t>農業者に対する意向調査、
現地調査</t>
    <rPh sb="0" eb="3">
      <t>ノウギョウシャ</t>
    </rPh>
    <rPh sb="4" eb="5">
      <t>タイ</t>
    </rPh>
    <rPh sb="7" eb="9">
      <t>イコウ</t>
    </rPh>
    <rPh sb="9" eb="11">
      <t>チョウサ</t>
    </rPh>
    <rPh sb="13" eb="15">
      <t>ゲンチ</t>
    </rPh>
    <rPh sb="15" eb="17">
      <t>チョウサ</t>
    </rPh>
    <phoneticPr fontId="3"/>
  </si>
  <si>
    <t>不在村地主との連絡体制の整備等</t>
    <rPh sb="0" eb="2">
      <t>フザイ</t>
    </rPh>
    <rPh sb="2" eb="3">
      <t>ムラ</t>
    </rPh>
    <rPh sb="3" eb="5">
      <t>ジヌシ</t>
    </rPh>
    <rPh sb="7" eb="9">
      <t>レンラク</t>
    </rPh>
    <rPh sb="9" eb="11">
      <t>タイセイ</t>
    </rPh>
    <rPh sb="12" eb="14">
      <t>セイビ</t>
    </rPh>
    <rPh sb="14" eb="15">
      <t>トウ</t>
    </rPh>
    <phoneticPr fontId="3"/>
  </si>
  <si>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3"/>
  </si>
  <si>
    <t>地域資源の活用・資源循環活動</t>
    <rPh sb="0" eb="4">
      <t>チイキシゲン</t>
    </rPh>
    <rPh sb="5" eb="7">
      <t>カツヨウ</t>
    </rPh>
    <rPh sb="8" eb="10">
      <t>シゲン</t>
    </rPh>
    <rPh sb="10" eb="12">
      <t>ジュンカン</t>
    </rPh>
    <rPh sb="12" eb="14">
      <t>カツドウ</t>
    </rPh>
    <phoneticPr fontId="3"/>
  </si>
  <si>
    <t>※　延長は、小数点以下第１位まで記入する。</t>
    <rPh sb="2" eb="4">
      <t>エンチョウ</t>
    </rPh>
    <rPh sb="6" eb="9">
      <t>ショウスウテン</t>
    </rPh>
    <rPh sb="9" eb="11">
      <t>イカ</t>
    </rPh>
    <rPh sb="11" eb="12">
      <t>ダイ</t>
    </rPh>
    <rPh sb="13" eb="14">
      <t>イ</t>
    </rPh>
    <rPh sb="16" eb="18">
      <t>キニュウ</t>
    </rPh>
    <phoneticPr fontId="3"/>
  </si>
  <si>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35"/>
  </si>
  <si>
    <t>組織名：</t>
    <rPh sb="0" eb="3">
      <t>ソシキメイ</t>
    </rPh>
    <phoneticPr fontId="3"/>
  </si>
  <si>
    <t>組織名：</t>
    <rPh sb="0" eb="3">
      <t>ソシキメイ</t>
    </rPh>
    <phoneticPr fontId="17"/>
  </si>
  <si>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17"/>
  </si>
  <si>
    <t>利子等、構成員による活動資金の立替金</t>
    <rPh sb="0" eb="2">
      <t>リシ</t>
    </rPh>
    <rPh sb="2" eb="3">
      <t>トウ</t>
    </rPh>
    <rPh sb="4" eb="7">
      <t>コウセイイン</t>
    </rPh>
    <rPh sb="10" eb="12">
      <t>カツドウ</t>
    </rPh>
    <rPh sb="12" eb="14">
      <t>シキン</t>
    </rPh>
    <rPh sb="15" eb="18">
      <t>タテカエキン</t>
    </rPh>
    <phoneticPr fontId="17"/>
  </si>
  <si>
    <t xml:space="preserve">  次年度への持越（残高）</t>
    <rPh sb="2" eb="5">
      <t>ジネンド</t>
    </rPh>
    <rPh sb="7" eb="8">
      <t>モ</t>
    </rPh>
    <rPh sb="8" eb="9">
      <t>コ</t>
    </rPh>
    <rPh sb="10" eb="12">
      <t>ザンダカ</t>
    </rPh>
    <phoneticPr fontId="3"/>
  </si>
  <si>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3"/>
  </si>
  <si>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3"/>
  </si>
  <si>
    <t>工事１件あたりの概算事業費</t>
    <rPh sb="0" eb="2">
      <t>コウジ</t>
    </rPh>
    <rPh sb="3" eb="4">
      <t>ケン</t>
    </rPh>
    <rPh sb="8" eb="10">
      <t>ガイサン</t>
    </rPh>
    <rPh sb="10" eb="13">
      <t>ジギョウヒ</t>
    </rPh>
    <phoneticPr fontId="35"/>
  </si>
  <si>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3"/>
  </si>
  <si>
    <t>※資源向上支払（共同）の交付単価の減額条件に該当する場合は、加算措置の交付単価も同様に減額する。</t>
    <rPh sb="32" eb="34">
      <t>ソチ</t>
    </rPh>
    <rPh sb="35" eb="37">
      <t>コウフ</t>
    </rPh>
    <phoneticPr fontId="3"/>
  </si>
  <si>
    <t>１.前年度持越</t>
    <rPh sb="2" eb="5">
      <t>ゼンネンド</t>
    </rPh>
    <rPh sb="5" eb="7">
      <t>モチコシ</t>
    </rPh>
    <phoneticPr fontId="2"/>
  </si>
  <si>
    <t>２.交付金</t>
    <rPh sb="2" eb="5">
      <t>コウフキン</t>
    </rPh>
    <phoneticPr fontId="2"/>
  </si>
  <si>
    <t>３.利子等</t>
    <rPh sb="2" eb="4">
      <t>リシ</t>
    </rPh>
    <rPh sb="4" eb="5">
      <t>トウ</t>
    </rPh>
    <phoneticPr fontId="2"/>
  </si>
  <si>
    <t>４.日当</t>
    <rPh sb="2" eb="4">
      <t>ニットウ</t>
    </rPh>
    <phoneticPr fontId="2"/>
  </si>
  <si>
    <t>５.購入・リース費</t>
    <rPh sb="2" eb="4">
      <t>コウニュウ</t>
    </rPh>
    <rPh sb="8" eb="9">
      <t>ヒ</t>
    </rPh>
    <phoneticPr fontId="2"/>
  </si>
  <si>
    <t>６.外注費</t>
    <rPh sb="2" eb="5">
      <t>ガイチュウヒ</t>
    </rPh>
    <phoneticPr fontId="2"/>
  </si>
  <si>
    <t>７.その他支出</t>
    <rPh sb="4" eb="5">
      <t>タ</t>
    </rPh>
    <rPh sb="5" eb="7">
      <t>シシュツ</t>
    </rPh>
    <phoneticPr fontId="2"/>
  </si>
  <si>
    <t>８.返還</t>
    <rPh sb="2" eb="4">
      <t>ヘンカン</t>
    </rPh>
    <phoneticPr fontId="2"/>
  </si>
  <si>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3"/>
  </si>
  <si>
    <t>※対象農用地面積とは、交付金の算定の対象となる農用地の面積のことです。小数点以下を切り捨て、整数で記入してください。</t>
    <phoneticPr fontId="3"/>
  </si>
  <si>
    <t>この線より上に行を挿入してください。</t>
    <phoneticPr fontId="3"/>
  </si>
  <si>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3"/>
  </si>
  <si>
    <t>農村環境保全活動を１テーマ追加</t>
    <phoneticPr fontId="3"/>
  </si>
  <si>
    <t>「高度な保全活動の実施」</t>
    <phoneticPr fontId="3"/>
  </si>
  <si>
    <t>↑「生態系保全」「水質保全」「景観形成・生活環境保全」、「水田貯留機能増進・地下水かん養」「資源循環」から選択</t>
    <phoneticPr fontId="3"/>
  </si>
  <si>
    <t>農村環境保全活動のテーマ</t>
    <rPh sb="0" eb="2">
      <t>ノウソン</t>
    </rPh>
    <rPh sb="2" eb="4">
      <t>カンキョウ</t>
    </rPh>
    <rPh sb="4" eb="6">
      <t>ホゼン</t>
    </rPh>
    <rPh sb="6" eb="8">
      <t>カツドウ</t>
    </rPh>
    <phoneticPr fontId="3"/>
  </si>
  <si>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3"/>
  </si>
  <si>
    <t>多面的機能支払に係る活動計画書（1号事業様式）</t>
    <phoneticPr fontId="3"/>
  </si>
  <si>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3"/>
  </si>
  <si>
    <t>56．を選択した場合に選択⇒</t>
    <rPh sb="4" eb="6">
      <t>センタク</t>
    </rPh>
    <rPh sb="8" eb="10">
      <t>バアイ</t>
    </rPh>
    <rPh sb="11" eb="13">
      <t>センタク</t>
    </rPh>
    <phoneticPr fontId="3"/>
  </si>
  <si>
    <t>56．農村環境保全活動の幅広い展開　を選択した場合、以下の太枠内も記入してください。</t>
    <rPh sb="3" eb="5">
      <t>ノウソン</t>
    </rPh>
    <rPh sb="5" eb="7">
      <t>カンキョウ</t>
    </rPh>
    <rPh sb="7" eb="9">
      <t>ホゼン</t>
    </rPh>
    <rPh sb="9" eb="11">
      <t>カツドウ</t>
    </rPh>
    <rPh sb="12" eb="14">
      <t>ハバヒロ</t>
    </rPh>
    <rPh sb="15" eb="17">
      <t>テンカイ</t>
    </rPh>
    <rPh sb="19" eb="21">
      <t>センタク</t>
    </rPh>
    <rPh sb="23" eb="25">
      <t>バアイ</t>
    </rPh>
    <rPh sb="26" eb="28">
      <t>イカ</t>
    </rPh>
    <rPh sb="29" eb="31">
      <t>フトワク</t>
    </rPh>
    <rPh sb="31" eb="32">
      <t>ナイ</t>
    </rPh>
    <rPh sb="33" eb="35">
      <t>キニュウ</t>
    </rPh>
    <phoneticPr fontId="3"/>
  </si>
  <si>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3"/>
  </si>
  <si>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3"/>
  </si>
  <si>
    <t>①多面的機能の増進活動に取り組む
②資源向上支払（共同）を５年以上実施、又は資源向上支払（長寿命化）に取り組む</t>
    <phoneticPr fontId="3"/>
  </si>
  <si>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3"/>
  </si>
  <si>
    <t xml:space="preserve"> １．活動期間</t>
    <rPh sb="3" eb="5">
      <t>カツドウ</t>
    </rPh>
    <rPh sb="5" eb="7">
      <t>キカン</t>
    </rPh>
    <phoneticPr fontId="3"/>
  </si>
  <si>
    <t xml:space="preserve"> ２．実施区域内の農用地、施設</t>
    <phoneticPr fontId="3"/>
  </si>
  <si>
    <t xml:space="preserve"> ３．実施区域位置図</t>
    <rPh sb="3" eb="5">
      <t>ジッシ</t>
    </rPh>
    <rPh sb="5" eb="7">
      <t>クイキ</t>
    </rPh>
    <rPh sb="7" eb="9">
      <t>イチ</t>
    </rPh>
    <rPh sb="9" eb="10">
      <t>ズ</t>
    </rPh>
    <phoneticPr fontId="3"/>
  </si>
  <si>
    <t>残高（円）</t>
    <rPh sb="0" eb="2">
      <t>ザンダカ</t>
    </rPh>
    <rPh sb="3" eb="4">
      <t>エン</t>
    </rPh>
    <phoneticPr fontId="3"/>
  </si>
  <si>
    <t>支出（円）</t>
    <rPh sb="0" eb="2">
      <t>シシュツ</t>
    </rPh>
    <rPh sb="3" eb="4">
      <t>エン</t>
    </rPh>
    <phoneticPr fontId="3"/>
  </si>
  <si>
    <t>収入（円）</t>
    <rPh sb="0" eb="2">
      <t>シュウニュウ</t>
    </rPh>
    <rPh sb="3" eb="4">
      <t>エン</t>
    </rPh>
    <phoneticPr fontId="3"/>
  </si>
  <si>
    <t>①　多面的機能の更なる増進に向けた活動への支援を受ける</t>
    <rPh sb="8" eb="9">
      <t>サラ</t>
    </rPh>
    <rPh sb="17" eb="19">
      <t>カツドウ</t>
    </rPh>
    <phoneticPr fontId="3"/>
  </si>
  <si>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3"/>
  </si>
  <si>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3"/>
  </si>
  <si>
    <t xml:space="preserve">  次年度への持越（残高）</t>
    <rPh sb="2" eb="5">
      <t>ジネンド</t>
    </rPh>
    <rPh sb="7" eb="8">
      <t>モ</t>
    </rPh>
    <rPh sb="8" eb="9">
      <t>コ</t>
    </rPh>
    <rPh sb="10" eb="12">
      <t>ザンダカ</t>
    </rPh>
    <phoneticPr fontId="2"/>
  </si>
  <si>
    <t>内　　　容　       （例）</t>
    <rPh sb="0" eb="1">
      <t>ウチ</t>
    </rPh>
    <rPh sb="4" eb="5">
      <t>カタチ</t>
    </rPh>
    <rPh sb="14" eb="15">
      <t>レイ</t>
    </rPh>
    <phoneticPr fontId="17"/>
  </si>
  <si>
    <t>長寿命化への活用</t>
    <rPh sb="0" eb="4">
      <t>チョウジュミョウカ</t>
    </rPh>
    <rPh sb="6" eb="8">
      <t>カツヨウ</t>
    </rPh>
    <phoneticPr fontId="17"/>
  </si>
  <si>
    <t>交付額</t>
    <rPh sb="0" eb="3">
      <t>コウフガク</t>
    </rPh>
    <phoneticPr fontId="3"/>
  </si>
  <si>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3"/>
  </si>
  <si>
    <t>（ふりがな）</t>
    <phoneticPr fontId="3"/>
  </si>
  <si>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17"/>
  </si>
  <si>
    <t>集落数×200万円</t>
    <rPh sb="0" eb="2">
      <t>シュウラク</t>
    </rPh>
    <rPh sb="2" eb="3">
      <t>スウ</t>
    </rPh>
    <rPh sb="7" eb="9">
      <t>マンエン</t>
    </rPh>
    <phoneticPr fontId="3"/>
  </si>
  <si>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3"/>
  </si>
  <si>
    <t>広域活動組織となるための規模要件を満たさない場合は○</t>
    <phoneticPr fontId="3"/>
  </si>
  <si>
    <t>多面的機能支払交付金に係る活動計画書</t>
    <rPh sb="0" eb="3">
      <t>タメンテキ</t>
    </rPh>
    <rPh sb="3" eb="5">
      <t>キノウ</t>
    </rPh>
    <rPh sb="5" eb="7">
      <t>シハライ</t>
    </rPh>
    <rPh sb="7" eb="10">
      <t>コウフキン</t>
    </rPh>
    <rPh sb="11" eb="12">
      <t>カカ</t>
    </rPh>
    <rPh sb="13" eb="15">
      <t>カツドウ</t>
    </rPh>
    <rPh sb="15" eb="17">
      <t>ケイカク</t>
    </rPh>
    <rPh sb="17" eb="18">
      <t>ショ</t>
    </rPh>
    <phoneticPr fontId="3"/>
  </si>
  <si>
    <t>○○市町村長</t>
    <rPh sb="2" eb="5">
      <t>シチョウソン</t>
    </rPh>
    <rPh sb="5" eb="6">
      <t>チョウ</t>
    </rPh>
    <phoneticPr fontId="3"/>
  </si>
  <si>
    <t>殿</t>
    <phoneticPr fontId="3"/>
  </si>
  <si>
    <t>申請
年月日</t>
    <rPh sb="0" eb="2">
      <t>シンセイ</t>
    </rPh>
    <rPh sb="3" eb="6">
      <t>ネンガッピ</t>
    </rPh>
    <phoneticPr fontId="3"/>
  </si>
  <si>
    <t>年号</t>
    <rPh sb="0" eb="2">
      <t>ネンゴウ</t>
    </rPh>
    <phoneticPr fontId="3"/>
  </si>
  <si>
    <t>年</t>
    <phoneticPr fontId="3"/>
  </si>
  <si>
    <t>月</t>
    <phoneticPr fontId="3"/>
  </si>
  <si>
    <t>日</t>
    <phoneticPr fontId="3"/>
  </si>
  <si>
    <t>（ふりがな）</t>
    <phoneticPr fontId="3"/>
  </si>
  <si>
    <t>代表者
氏名</t>
    <phoneticPr fontId="3"/>
  </si>
  <si>
    <t>　　多面的機能支払交付金実施要綱（平成26年４月１日付け25農振第2254号農林水産事務次官依命通知）別紙１の第５の２及び別紙２の第５の２に基づき、別添のとおり、多面的機能支払交付金に係る活動計画書を提出します。</t>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3"/>
  </si>
  <si>
    <t>≪添付書類≫</t>
    <phoneticPr fontId="3"/>
  </si>
  <si>
    <t>活動組織 ・・・ 活動組織規約</t>
    <rPh sb="0" eb="2">
      <t>カツドウ</t>
    </rPh>
    <rPh sb="2" eb="4">
      <t>ソシキ</t>
    </rPh>
    <phoneticPr fontId="3"/>
  </si>
  <si>
    <t>広域活動組織 ・・・ 広域協定書、広域協定運営委員会規則</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phoneticPr fontId="3"/>
  </si>
  <si>
    <t>（※）認定申請又は実施状況報告時に提出</t>
    <rPh sb="3" eb="5">
      <t>ニンテイ</t>
    </rPh>
    <rPh sb="5" eb="7">
      <t>シンセイ</t>
    </rPh>
    <rPh sb="7" eb="8">
      <t>マタ</t>
    </rPh>
    <rPh sb="9" eb="11">
      <t>ジッシ</t>
    </rPh>
    <rPh sb="11" eb="13">
      <t>ジョウキョウ</t>
    </rPh>
    <rPh sb="13" eb="15">
      <t>ホウコク</t>
    </rPh>
    <rPh sb="15" eb="16">
      <t>ジ</t>
    </rPh>
    <rPh sb="17" eb="19">
      <t>テイシュツ</t>
    </rPh>
    <phoneticPr fontId="3"/>
  </si>
  <si>
    <t>（年号）○年度</t>
    <rPh sb="1" eb="3">
      <t>ネンゴウ</t>
    </rPh>
    <rPh sb="5" eb="7">
      <t>ネンド</t>
    </rPh>
    <phoneticPr fontId="3"/>
  </si>
  <si>
    <t>既取組年数</t>
    <rPh sb="0" eb="1">
      <t>キ</t>
    </rPh>
    <rPh sb="1" eb="3">
      <t>トリクミ</t>
    </rPh>
    <rPh sb="3" eb="4">
      <t>ネン</t>
    </rPh>
    <rPh sb="4" eb="5">
      <t>スウ</t>
    </rPh>
    <phoneticPr fontId="3"/>
  </si>
  <si>
    <t>開水路</t>
    <rPh sb="0" eb="3">
      <t>カイスイロ</t>
    </rPh>
    <phoneticPr fontId="3"/>
  </si>
  <si>
    <t>用水路</t>
    <rPh sb="0" eb="3">
      <t>ヨウスイロ</t>
    </rPh>
    <phoneticPr fontId="3"/>
  </si>
  <si>
    <t>排水路</t>
    <rPh sb="0" eb="3">
      <t>ハイスイロ</t>
    </rPh>
    <phoneticPr fontId="3"/>
  </si>
  <si>
    <t>農道</t>
  </si>
  <si>
    <t xml:space="preserve"> ４．多面的機能支払と中山間地域等直接支払との重複面積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3"/>
  </si>
  <si>
    <t>※ 以下、多面的機能支払を多面支払と一部で表示</t>
    <rPh sb="18" eb="20">
      <t>イチブ</t>
    </rPh>
    <phoneticPr fontId="3"/>
  </si>
  <si>
    <t xml:space="preserve">※１　 多面支払の認定農用地面積は、集落が管理する農用地面積を記載する。
</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phoneticPr fontId="3"/>
  </si>
  <si>
    <t>パイプライン</t>
    <phoneticPr fontId="3"/>
  </si>
  <si>
    <t>多面支払面積</t>
    <rPh sb="0" eb="2">
      <t>タメン</t>
    </rPh>
    <rPh sb="2" eb="4">
      <t>シハライ</t>
    </rPh>
    <rPh sb="4" eb="6">
      <t>メンセキ</t>
    </rPh>
    <phoneticPr fontId="3"/>
  </si>
  <si>
    <t>※　多面支払の活動計画書及び中山間直払の集落協定に位置づけられている施設等については、多面支払の
　　活動組織により活動を実施し、また、多面支払の交付金を充てることとする。</t>
    <phoneticPr fontId="3"/>
  </si>
  <si>
    <t>５．環境保全型農業直接支払交付金との重複</t>
    <rPh sb="2" eb="4">
      <t>カンキョウ</t>
    </rPh>
    <rPh sb="4" eb="7">
      <t>ホゼンガタ</t>
    </rPh>
    <rPh sb="7" eb="9">
      <t>ノウギョウ</t>
    </rPh>
    <rPh sb="9" eb="11">
      <t>チョクセツ</t>
    </rPh>
    <rPh sb="11" eb="13">
      <t>シハライ</t>
    </rPh>
    <rPh sb="13" eb="16">
      <t>コウフキン</t>
    </rPh>
    <rPh sb="18" eb="20">
      <t>チョウフク</t>
    </rPh>
    <phoneticPr fontId="3"/>
  </si>
  <si>
    <t>（注）環境保全型農業直接支払交付金の地域特認取組として行う農用地における畦畔・農用地法面等の草刈りについては、別途図により区分けするものとし、多面的機能支払での支払での支払いは行わない。</t>
    <rPh sb="1" eb="2">
      <t>チュウ</t>
    </rPh>
    <rPh sb="3" eb="5">
      <t>カンキョウ</t>
    </rPh>
    <rPh sb="5" eb="8">
      <t>ホゼンガタ</t>
    </rPh>
    <rPh sb="8" eb="10">
      <t>ノウギョウ</t>
    </rPh>
    <rPh sb="10" eb="12">
      <t>チョクセツ</t>
    </rPh>
    <rPh sb="12" eb="14">
      <t>シハライ</t>
    </rPh>
    <rPh sb="14" eb="17">
      <t>コウフキン</t>
    </rPh>
    <rPh sb="18" eb="20">
      <t>チイキ</t>
    </rPh>
    <rPh sb="20" eb="22">
      <t>トクニン</t>
    </rPh>
    <rPh sb="22" eb="24">
      <t>トリクミ</t>
    </rPh>
    <rPh sb="27" eb="28">
      <t>オコナ</t>
    </rPh>
    <rPh sb="29" eb="32">
      <t>ノウヨウチ</t>
    </rPh>
    <rPh sb="36" eb="38">
      <t>ケイハン</t>
    </rPh>
    <rPh sb="39" eb="42">
      <t>ノウヨウチ</t>
    </rPh>
    <rPh sb="42" eb="44">
      <t>ノリメン</t>
    </rPh>
    <rPh sb="44" eb="45">
      <t>トウ</t>
    </rPh>
    <rPh sb="46" eb="48">
      <t>クサカ</t>
    </rPh>
    <rPh sb="55" eb="57">
      <t>ベット</t>
    </rPh>
    <rPh sb="57" eb="58">
      <t>ズ</t>
    </rPh>
    <rPh sb="61" eb="63">
      <t>クワ</t>
    </rPh>
    <rPh sb="71" eb="74">
      <t>タメンテキ</t>
    </rPh>
    <rPh sb="74" eb="76">
      <t>キノウ</t>
    </rPh>
    <rPh sb="76" eb="78">
      <t>シハライ</t>
    </rPh>
    <rPh sb="80" eb="82">
      <t>シハライ</t>
    </rPh>
    <rPh sb="84" eb="86">
      <t>シハラ</t>
    </rPh>
    <rPh sb="88" eb="89">
      <t>オコナ</t>
    </rPh>
    <phoneticPr fontId="3"/>
  </si>
  <si>
    <t>　協定農用地内において環境保全型農業直接支払交付金の地域特認取組として行う草刈りを行う場合は、上記５と（注）を記述し区分けを明示した図面を添付すること。なお、該当しない場合は、上記５と（注）並びに本施行注意を削除すること。</t>
    <rPh sb="1" eb="3">
      <t>キョウテイ</t>
    </rPh>
    <rPh sb="3" eb="6">
      <t>ノウヨウチ</t>
    </rPh>
    <rPh sb="6" eb="7">
      <t>ナイ</t>
    </rPh>
    <rPh sb="11" eb="13">
      <t>カンキョウ</t>
    </rPh>
    <rPh sb="13" eb="16">
      <t>ホゼンガタ</t>
    </rPh>
    <rPh sb="16" eb="18">
      <t>ノウギョウ</t>
    </rPh>
    <rPh sb="18" eb="20">
      <t>チョクセツ</t>
    </rPh>
    <rPh sb="20" eb="22">
      <t>シハライ</t>
    </rPh>
    <rPh sb="22" eb="25">
      <t>コウフキン</t>
    </rPh>
    <rPh sb="26" eb="28">
      <t>チイキ</t>
    </rPh>
    <rPh sb="28" eb="30">
      <t>トクニン</t>
    </rPh>
    <rPh sb="30" eb="32">
      <t>トリクミ</t>
    </rPh>
    <rPh sb="35" eb="36">
      <t>オコナ</t>
    </rPh>
    <rPh sb="37" eb="39">
      <t>クサカ</t>
    </rPh>
    <rPh sb="41" eb="42">
      <t>オコナ</t>
    </rPh>
    <rPh sb="43" eb="45">
      <t>バアイ</t>
    </rPh>
    <rPh sb="47" eb="49">
      <t>ジョウキ</t>
    </rPh>
    <rPh sb="52" eb="53">
      <t>チュウ</t>
    </rPh>
    <rPh sb="55" eb="57">
      <t>キジュツ</t>
    </rPh>
    <rPh sb="58" eb="60">
      <t>クワ</t>
    </rPh>
    <rPh sb="62" eb="64">
      <t>メイジ</t>
    </rPh>
    <rPh sb="66" eb="68">
      <t>ズメン</t>
    </rPh>
    <rPh sb="69" eb="71">
      <t>テンプ</t>
    </rPh>
    <rPh sb="79" eb="81">
      <t>ガイトウ</t>
    </rPh>
    <rPh sb="84" eb="86">
      <t>バアイ</t>
    </rPh>
    <rPh sb="88" eb="90">
      <t>ジョウキ</t>
    </rPh>
    <rPh sb="93" eb="94">
      <t>チュウ</t>
    </rPh>
    <rPh sb="95" eb="96">
      <t>ナラ</t>
    </rPh>
    <rPh sb="98" eb="99">
      <t>ホン</t>
    </rPh>
    <rPh sb="99" eb="101">
      <t>セコウ</t>
    </rPh>
    <rPh sb="101" eb="103">
      <t>チュウイ</t>
    </rPh>
    <rPh sb="104" eb="106">
      <t>サクジョ</t>
    </rPh>
    <phoneticPr fontId="3"/>
  </si>
  <si>
    <t>（年号）</t>
    <rPh sb="1" eb="3">
      <t>ネンゴウ</t>
    </rPh>
    <phoneticPr fontId="6"/>
  </si>
  <si>
    <t>※「特定非営利活動法人」は、営農法人とは異なります。</t>
    <rPh sb="2" eb="4">
      <t>トクテイ</t>
    </rPh>
    <rPh sb="4" eb="7">
      <t>ヒエイリ</t>
    </rPh>
    <rPh sb="7" eb="9">
      <t>カツドウ</t>
    </rPh>
    <rPh sb="9" eb="11">
      <t>ホウジン</t>
    </rPh>
    <rPh sb="14" eb="16">
      <t>エイノウ</t>
    </rPh>
    <rPh sb="16" eb="18">
      <t>ホウジン</t>
    </rPh>
    <rPh sb="20" eb="21">
      <t>コト</t>
    </rPh>
    <phoneticPr fontId="6"/>
  </si>
  <si>
    <t>（年号）○年度に受講予定（活動期間内に１回以上受講）</t>
    <rPh sb="1" eb="3">
      <t>ネンゴウ</t>
    </rPh>
    <rPh sb="5" eb="7">
      <t>ネンド</t>
    </rPh>
    <rPh sb="8" eb="10">
      <t>ジュコウ</t>
    </rPh>
    <rPh sb="10" eb="12">
      <t>ヨテイ</t>
    </rPh>
    <phoneticPr fontId="6"/>
  </si>
  <si>
    <t>番 　　　　　号</t>
    <rPh sb="0" eb="1">
      <t>バン</t>
    </rPh>
    <rPh sb="7" eb="8">
      <t>ゴウ</t>
    </rPh>
    <phoneticPr fontId="3"/>
  </si>
  <si>
    <t>年　　月　　日</t>
    <rPh sb="0" eb="1">
      <t>トシ</t>
    </rPh>
    <rPh sb="3" eb="4">
      <t>ツキ</t>
    </rPh>
    <rPh sb="6" eb="7">
      <t>ヒ</t>
    </rPh>
    <phoneticPr fontId="3"/>
  </si>
  <si>
    <t>北  海  道  知  事</t>
    <rPh sb="0" eb="1">
      <t>キタ</t>
    </rPh>
    <rPh sb="3" eb="4">
      <t>ウミ</t>
    </rPh>
    <rPh sb="6" eb="7">
      <t>ドウ</t>
    </rPh>
    <rPh sb="9" eb="10">
      <t>チ</t>
    </rPh>
    <rPh sb="12" eb="13">
      <t>コト</t>
    </rPh>
    <phoneticPr fontId="3"/>
  </si>
  <si>
    <t>（北海道日本型直接支払推進協議会経由）</t>
    <rPh sb="1" eb="4">
      <t>ホッカイドウ</t>
    </rPh>
    <rPh sb="4" eb="7">
      <t>ニホンガタ</t>
    </rPh>
    <rPh sb="7" eb="9">
      <t>チョクセツ</t>
    </rPh>
    <rPh sb="9" eb="11">
      <t>シハライ</t>
    </rPh>
    <rPh sb="11" eb="13">
      <t>スイシン</t>
    </rPh>
    <rPh sb="13" eb="16">
      <t>キョウギカイ</t>
    </rPh>
    <rPh sb="16" eb="18">
      <t>ケイユ</t>
    </rPh>
    <phoneticPr fontId="3"/>
  </si>
  <si>
    <t>○○</t>
    <phoneticPr fontId="3"/>
  </si>
  <si>
    <t>年度　多面的機能支払交付金に係る実施状況確認報告書</t>
    <phoneticPr fontId="3"/>
  </si>
  <si>
    <t xml:space="preserve">   対象組織の事業計画に定められている活動の実施状況について確認を行ったので、多面的機能支払交付金実施要綱（平成26年４月１日付け25農振第2254号農林水産事務次官依命通知）の別紙１の第8の２の（２）及び別紙２の第8の２の（２）に基づき、下記関係書類を添えて報告する。</t>
    <rPh sb="3" eb="5">
      <t>タイショウ</t>
    </rPh>
    <rPh sb="5" eb="7">
      <t>ソシキ</t>
    </rPh>
    <rPh sb="8" eb="10">
      <t>ジギョウ</t>
    </rPh>
    <rPh sb="10" eb="12">
      <t>ケイカク</t>
    </rPh>
    <rPh sb="13" eb="14">
      <t>サダ</t>
    </rPh>
    <rPh sb="20" eb="22">
      <t>カツドウ</t>
    </rPh>
    <rPh sb="25" eb="27">
      <t>ジョウキョウ</t>
    </rPh>
    <rPh sb="31" eb="33">
      <t>カクニン</t>
    </rPh>
    <rPh sb="34" eb="35">
      <t>オコナ</t>
    </rPh>
    <rPh sb="40" eb="43">
      <t>タメンテキ</t>
    </rPh>
    <rPh sb="43" eb="45">
      <t>キノウ</t>
    </rPh>
    <rPh sb="102" eb="103">
      <t>オヨ</t>
    </rPh>
    <rPh sb="104" eb="106">
      <t>ベッシ</t>
    </rPh>
    <rPh sb="108" eb="109">
      <t>ダイ</t>
    </rPh>
    <rPh sb="121" eb="123">
      <t>カキ</t>
    </rPh>
    <rPh sb="123" eb="125">
      <t>カンケイ</t>
    </rPh>
    <rPh sb="125" eb="127">
      <t>ショルイ</t>
    </rPh>
    <rPh sb="128" eb="129">
      <t>ソ</t>
    </rPh>
    <rPh sb="131" eb="133">
      <t>ホウコク</t>
    </rPh>
    <phoneticPr fontId="3"/>
  </si>
  <si>
    <t>記</t>
    <rPh sb="0" eb="1">
      <t>キ</t>
    </rPh>
    <phoneticPr fontId="3"/>
  </si>
  <si>
    <t>１．実施状況確認表（別紙）</t>
    <rPh sb="2" eb="4">
      <t>ジッシ</t>
    </rPh>
    <rPh sb="4" eb="6">
      <t>ジョウキョウ</t>
    </rPh>
    <rPh sb="6" eb="8">
      <t>カクニン</t>
    </rPh>
    <rPh sb="8" eb="9">
      <t>ヒョウ</t>
    </rPh>
    <rPh sb="10" eb="12">
      <t>ベッシ</t>
    </rPh>
    <phoneticPr fontId="3"/>
  </si>
  <si>
    <t>（注）</t>
    <rPh sb="1" eb="2">
      <t>チュウ</t>
    </rPh>
    <phoneticPr fontId="3"/>
  </si>
  <si>
    <t>対象農用地面積（a）</t>
    <phoneticPr fontId="3"/>
  </si>
  <si>
    <t>うち農振農用地区域外
面積（a）</t>
    <phoneticPr fontId="3"/>
  </si>
  <si>
    <t>うち農振農用地区域外
面積（a）</t>
    <phoneticPr fontId="3"/>
  </si>
  <si>
    <t>水路の補修（kｍ）</t>
    <phoneticPr fontId="3"/>
  </si>
  <si>
    <t>農道の補修（kｍ）</t>
    <phoneticPr fontId="3"/>
  </si>
  <si>
    <t>（年号）　　年　　月　　日　</t>
    <rPh sb="1" eb="3">
      <t>ネンゴウ</t>
    </rPh>
    <phoneticPr fontId="3"/>
  </si>
  <si>
    <t>　このことについて、次のとおり補助金返還の事由が生じたので、別紙関係書類を添えて報告します。</t>
  </si>
  <si>
    <t>１　補助金返還となる理由</t>
  </si>
  <si>
    <t>２　補助金返還対象面積</t>
  </si>
  <si>
    <t>３　補助金返還対象期間</t>
  </si>
  <si>
    <r>
      <t>　　　（年号）　　</t>
    </r>
    <r>
      <rPr>
        <i/>
        <sz val="11"/>
        <rFont val="HGSｺﾞｼｯｸM"/>
        <family val="3"/>
        <charset val="128"/>
      </rPr>
      <t xml:space="preserve"> </t>
    </r>
    <r>
      <rPr>
        <sz val="11"/>
        <rFont val="ＭＳ 明朝"/>
        <family val="1"/>
        <charset val="128"/>
      </rPr>
      <t>年度</t>
    </r>
    <r>
      <rPr>
        <sz val="11"/>
        <rFont val="Century"/>
        <family val="1"/>
      </rPr>
      <t xml:space="preserve"> </t>
    </r>
    <r>
      <rPr>
        <sz val="11"/>
        <rFont val="ＭＳ 明朝"/>
        <family val="1"/>
        <charset val="128"/>
      </rPr>
      <t>～</t>
    </r>
    <r>
      <rPr>
        <sz val="11"/>
        <rFont val="Century"/>
        <family val="1"/>
      </rPr>
      <t xml:space="preserve"> </t>
    </r>
    <r>
      <rPr>
        <sz val="11"/>
        <rFont val="ＭＳ 明朝"/>
        <family val="1"/>
        <charset val="128"/>
      </rPr>
      <t>（年号）</t>
    </r>
    <r>
      <rPr>
        <sz val="11"/>
        <rFont val="Century"/>
        <family val="1"/>
      </rPr>
      <t xml:space="preserve"> </t>
    </r>
    <r>
      <rPr>
        <sz val="11"/>
        <rFont val="ＭＳ 明朝"/>
        <family val="1"/>
        <charset val="128"/>
      </rPr>
      <t>　</t>
    </r>
    <r>
      <rPr>
        <i/>
        <sz val="11"/>
        <rFont val="HGSｺﾞｼｯｸM"/>
        <family val="3"/>
        <charset val="128"/>
      </rPr>
      <t xml:space="preserve"> </t>
    </r>
    <r>
      <rPr>
        <sz val="11"/>
        <rFont val="ＭＳ 明朝"/>
        <family val="1"/>
        <charset val="128"/>
      </rPr>
      <t>年度</t>
    </r>
    <rPh sb="4" eb="6">
      <t>ネンゴウ</t>
    </rPh>
    <rPh sb="16" eb="18">
      <t>ネンゴウ</t>
    </rPh>
    <phoneticPr fontId="3"/>
  </si>
  <si>
    <t>４　補助金返還額</t>
  </si>
  <si>
    <t>　　　　円</t>
    <phoneticPr fontId="3"/>
  </si>
  <si>
    <t>※別紙「補助金返還額算出調書」のとおり</t>
    <phoneticPr fontId="3"/>
  </si>
  <si>
    <t>注：複数の理由による場合は、各項目「別紙のとおり」と記載し、別紙（任意様式）を添付すること。</t>
  </si>
  <si>
    <t>補　助　金　返　還　額　算　出　調　書</t>
    <rPh sb="0" eb="1">
      <t>タスク</t>
    </rPh>
    <rPh sb="2" eb="3">
      <t>スケ</t>
    </rPh>
    <rPh sb="4" eb="5">
      <t>カネ</t>
    </rPh>
    <rPh sb="6" eb="7">
      <t>ヘン</t>
    </rPh>
    <rPh sb="8" eb="9">
      <t>カン</t>
    </rPh>
    <rPh sb="10" eb="11">
      <t>ガク</t>
    </rPh>
    <rPh sb="12" eb="13">
      <t>ザン</t>
    </rPh>
    <rPh sb="14" eb="15">
      <t>デ</t>
    </rPh>
    <rPh sb="16" eb="17">
      <t>チョウ</t>
    </rPh>
    <rPh sb="18" eb="19">
      <t>ショ</t>
    </rPh>
    <phoneticPr fontId="3"/>
  </si>
  <si>
    <t>（単位：ａ、円）</t>
    <rPh sb="1" eb="3">
      <t>タンイ</t>
    </rPh>
    <rPh sb="6" eb="7">
      <t>エン</t>
    </rPh>
    <phoneticPr fontId="3"/>
  </si>
  <si>
    <t>組織名</t>
    <rPh sb="0" eb="3">
      <t>ソシキメイ</t>
    </rPh>
    <phoneticPr fontId="3"/>
  </si>
  <si>
    <t>様</t>
    <rPh sb="0" eb="1">
      <t>サマ</t>
    </rPh>
    <phoneticPr fontId="3"/>
  </si>
  <si>
    <t>１．対象組織名</t>
    <rPh sb="2" eb="4">
      <t>タイショウ</t>
    </rPh>
    <rPh sb="4" eb="7">
      <t>ソシキメイ</t>
    </rPh>
    <phoneticPr fontId="3"/>
  </si>
  <si>
    <t>２．添付書類</t>
    <rPh sb="2" eb="4">
      <t>テンプ</t>
    </rPh>
    <rPh sb="4" eb="6">
      <t>ショルイ</t>
    </rPh>
    <phoneticPr fontId="3"/>
  </si>
  <si>
    <t>（１）長寿命化整備計画書</t>
    <phoneticPr fontId="3"/>
  </si>
  <si>
    <t>（２）活動計画書</t>
    <rPh sb="3" eb="5">
      <t>カツドウ</t>
    </rPh>
    <phoneticPr fontId="3"/>
  </si>
  <si>
    <t>○○市町村長</t>
    <phoneticPr fontId="3"/>
  </si>
  <si>
    <t>（連絡先　　　　　　　　　　　　）</t>
    <rPh sb="1" eb="4">
      <t>レンラクサキ</t>
    </rPh>
    <phoneticPr fontId="3"/>
  </si>
  <si>
    <t>農業用施設</t>
    <rPh sb="0" eb="3">
      <t>ノウギョウヨウ</t>
    </rPh>
    <rPh sb="3" eb="5">
      <t>シセツ</t>
    </rPh>
    <phoneticPr fontId="3"/>
  </si>
  <si>
    <t>３集落以上
又は1,500ha以上3,000ha未満</t>
    <rPh sb="1" eb="3">
      <t>シュウラク</t>
    </rPh>
    <rPh sb="3" eb="5">
      <t>イジョウ</t>
    </rPh>
    <rPh sb="6" eb="7">
      <t>マタ</t>
    </rPh>
    <rPh sb="15" eb="17">
      <t>イジョウ</t>
    </rPh>
    <rPh sb="24" eb="26">
      <t>ミマン</t>
    </rPh>
    <phoneticPr fontId="3"/>
  </si>
  <si>
    <t>3,000ha以上15,000ha未満
又は特定非営利活動法人</t>
    <rPh sb="7" eb="9">
      <t>イジョウ</t>
    </rPh>
    <rPh sb="17" eb="19">
      <t>ミマン</t>
    </rPh>
    <rPh sb="20" eb="21">
      <t>マタ</t>
    </rPh>
    <rPh sb="22" eb="24">
      <t>トクテイ</t>
    </rPh>
    <rPh sb="24" eb="27">
      <t>ヒエイリ</t>
    </rPh>
    <rPh sb="27" eb="29">
      <t>カツドウ</t>
    </rPh>
    <rPh sb="29" eb="31">
      <t>ホウジン</t>
    </rPh>
    <phoneticPr fontId="3"/>
  </si>
  <si>
    <t>15,000ha以上</t>
    <rPh sb="8" eb="10">
      <t>イジョウ</t>
    </rPh>
    <phoneticPr fontId="3"/>
  </si>
  <si>
    <t>北海道、市町村が特に認める活動</t>
    <rPh sb="0" eb="3">
      <t>ホッカイドウ</t>
    </rPh>
    <rPh sb="4" eb="7">
      <t>シチョウソン</t>
    </rPh>
    <rPh sb="8" eb="9">
      <t>トク</t>
    </rPh>
    <rPh sb="10" eb="11">
      <t>ミト</t>
    </rPh>
    <rPh sb="13" eb="15">
      <t>カツドウ</t>
    </rPh>
    <phoneticPr fontId="3"/>
  </si>
  <si>
    <t>○○</t>
    <phoneticPr fontId="3"/>
  </si>
  <si>
    <t>年度　多面的機能支払交付金　活動記録</t>
    <phoneticPr fontId="3"/>
  </si>
  <si>
    <t>交付金対象活動</t>
    <rPh sb="0" eb="3">
      <t>コウフキン</t>
    </rPh>
    <rPh sb="3" eb="5">
      <t>タイショウ</t>
    </rPh>
    <rPh sb="5" eb="7">
      <t>カツドウ</t>
    </rPh>
    <phoneticPr fontId="78"/>
  </si>
  <si>
    <t>やすらぎ・福祉及び教育機能の活用</t>
    <rPh sb="5" eb="7">
      <t>フクシ</t>
    </rPh>
    <rPh sb="7" eb="8">
      <t>オヨ</t>
    </rPh>
    <rPh sb="9" eb="11">
      <t>キョウイク</t>
    </rPh>
    <rPh sb="11" eb="13">
      <t>キノウ</t>
    </rPh>
    <rPh sb="14" eb="16">
      <t>カツヨウ</t>
    </rPh>
    <phoneticPr fontId="3"/>
  </si>
  <si>
    <t>共同活動に参加する構成員の総人数</t>
    <phoneticPr fontId="3"/>
  </si>
  <si>
    <t>のうち、６割にあたる</t>
    <phoneticPr fontId="3"/>
  </si>
  <si>
    <t>（道様式第３号）</t>
    <phoneticPr fontId="3"/>
  </si>
  <si>
    <t>指定棚田地域の該当状況</t>
    <rPh sb="0" eb="2">
      <t>シテイ</t>
    </rPh>
    <rPh sb="2" eb="4">
      <t>タナダ</t>
    </rPh>
    <rPh sb="4" eb="6">
      <t>チイキ</t>
    </rPh>
    <rPh sb="7" eb="9">
      <t>ガイトウ</t>
    </rPh>
    <rPh sb="9" eb="11">
      <t>ジョウキョウ</t>
    </rPh>
    <phoneticPr fontId="3"/>
  </si>
  <si>
    <t>選任されていて、共同活動に参加する総人数の６割が参加する</t>
    <rPh sb="0" eb="2">
      <t>センニン</t>
    </rPh>
    <rPh sb="8" eb="10">
      <t>キョウドウ</t>
    </rPh>
    <rPh sb="10" eb="12">
      <t>カツドウ</t>
    </rPh>
    <rPh sb="13" eb="15">
      <t>サンカ</t>
    </rPh>
    <rPh sb="17" eb="20">
      <t>ソウニンズウ</t>
    </rPh>
    <rPh sb="22" eb="23">
      <t>ワリ</t>
    </rPh>
    <rPh sb="24" eb="26">
      <t>サンカ</t>
    </rPh>
    <phoneticPr fontId="3"/>
  </si>
  <si>
    <t>参加する実践活動を、２種以上、そらぞれ別の日に毎年度行う。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3"/>
  </si>
  <si>
    <t>指定棚田地域</t>
    <rPh sb="0" eb="2">
      <t>シテイ</t>
    </rPh>
    <rPh sb="2" eb="4">
      <t>タナダ</t>
    </rPh>
    <rPh sb="4" eb="6">
      <t>チイキ</t>
    </rPh>
    <phoneticPr fontId="3"/>
  </si>
  <si>
    <t>地域振興立法の適用</t>
    <rPh sb="0" eb="2">
      <t>チイキ</t>
    </rPh>
    <rPh sb="2" eb="4">
      <t>シンコウ</t>
    </rPh>
    <rPh sb="4" eb="6">
      <t>リッポウ</t>
    </rPh>
    <rPh sb="7" eb="9">
      <t>テキヨウ</t>
    </rPh>
    <phoneticPr fontId="3"/>
  </si>
  <si>
    <t>　工事対象施設に変更があった場合は、長寿命化整備計画を変更して、再度確認を受けること。</t>
    <rPh sb="1" eb="3">
      <t>コウジ</t>
    </rPh>
    <rPh sb="3" eb="5">
      <t>タイショウ</t>
    </rPh>
    <rPh sb="5" eb="7">
      <t>シセツ</t>
    </rPh>
    <rPh sb="8" eb="10">
      <t>ヘンコウ</t>
    </rPh>
    <rPh sb="14" eb="16">
      <t>バアイ</t>
    </rPh>
    <rPh sb="18" eb="22">
      <t>チョウジュミョウカ</t>
    </rPh>
    <rPh sb="22" eb="24">
      <t>セイビ</t>
    </rPh>
    <rPh sb="24" eb="26">
      <t>ケイカク</t>
    </rPh>
    <rPh sb="27" eb="29">
      <t>ヘンコウ</t>
    </rPh>
    <rPh sb="32" eb="34">
      <t>サイド</t>
    </rPh>
    <rPh sb="34" eb="36">
      <t>カクニン</t>
    </rPh>
    <rPh sb="37" eb="38">
      <t>ウ</t>
    </rPh>
    <phoneticPr fontId="3"/>
  </si>
  <si>
    <t>　</t>
    <phoneticPr fontId="3"/>
  </si>
  <si>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3"/>
  </si>
  <si>
    <t>（年号）○年度（及び○年度）に受講予定（活動期間内に各１回以上受講）</t>
    <rPh sb="1" eb="3">
      <t>ネンゴウ</t>
    </rPh>
    <rPh sb="5" eb="7">
      <t>ネンド</t>
    </rPh>
    <rPh sb="8" eb="9">
      <t>オヨ</t>
    </rPh>
    <rPh sb="11" eb="13">
      <t>ネンド</t>
    </rPh>
    <rPh sb="15" eb="17">
      <t>ジュコウ</t>
    </rPh>
    <rPh sb="17" eb="19">
      <t>ヨテイ</t>
    </rPh>
    <rPh sb="26" eb="27">
      <t>カク</t>
    </rPh>
    <phoneticPr fontId="6"/>
  </si>
  <si>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3"/>
  </si>
  <si>
    <r>
      <rPr>
        <sz val="10"/>
        <rFont val="HG丸ｺﾞｼｯｸM-PRO"/>
        <family val="3"/>
        <charset val="128"/>
      </rPr>
      <t>③－２</t>
    </r>
    <r>
      <rPr>
        <sz val="10"/>
        <color rgb="FFFF0000"/>
        <rFont val="HG丸ｺﾞｼｯｸM-PRO"/>
        <family val="3"/>
        <charset val="128"/>
      </rPr>
      <t>　</t>
    </r>
    <r>
      <rPr>
        <sz val="10"/>
        <rFont val="HG丸ｺﾞｼｯｸM-PRO"/>
        <family val="3"/>
        <charset val="128"/>
      </rPr>
      <t>あるいは、役員に女性が</t>
    </r>
    <rPh sb="9" eb="11">
      <t>ヤクイン</t>
    </rPh>
    <rPh sb="12" eb="14">
      <t>ジョセイ</t>
    </rPh>
    <phoneticPr fontId="3"/>
  </si>
  <si>
    <t>　実践活動を、２種以上、それぞれ別の日に実施</t>
    <rPh sb="1" eb="3">
      <t>ジッセン</t>
    </rPh>
    <rPh sb="3" eb="5">
      <t>カツドウ</t>
    </rPh>
    <rPh sb="8" eb="9">
      <t>シュ</t>
    </rPh>
    <rPh sb="9" eb="11">
      <t>イジョウ</t>
    </rPh>
    <rPh sb="16" eb="17">
      <t>ベツ</t>
    </rPh>
    <rPh sb="18" eb="19">
      <t>ヒ</t>
    </rPh>
    <rPh sb="20" eb="22">
      <t>ジッシ</t>
    </rPh>
    <phoneticPr fontId="3"/>
  </si>
  <si>
    <t>個人</t>
    <phoneticPr fontId="3"/>
  </si>
  <si>
    <t>③－１、２いずれの場合も、共同活動に参加する構成員の総人数の内訳がわかる名簿（様式自由）を添付してください。</t>
    <rPh sb="9" eb="11">
      <t>バアイ</t>
    </rPh>
    <rPh sb="13" eb="15">
      <t>キョウドウ</t>
    </rPh>
    <rPh sb="22" eb="25">
      <t>コウセイイン</t>
    </rPh>
    <rPh sb="26" eb="29">
      <t>ソウニンズウ</t>
    </rPh>
    <rPh sb="30" eb="32">
      <t>ウチワケ</t>
    </rPh>
    <rPh sb="36" eb="38">
      <t>メイボ</t>
    </rPh>
    <rPh sb="39" eb="41">
      <t>ヨウシキ</t>
    </rPh>
    <rPh sb="41" eb="43">
      <t>ジユウ</t>
    </rPh>
    <rPh sb="45" eb="47">
      <t>テンプ</t>
    </rPh>
    <phoneticPr fontId="3"/>
  </si>
  <si>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t>
    </r>
    <r>
      <rPr>
        <u/>
        <sz val="9"/>
        <rFont val="HG丸ｺﾞｼｯｸM-PRO"/>
        <family val="3"/>
        <charset val="128"/>
      </rPr>
      <t>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56" eb="159">
      <t>フクスウカイ</t>
    </rPh>
    <rPh sb="159" eb="160">
      <t>オコナ</t>
    </rPh>
    <rPh sb="165" eb="168">
      <t>コウセイイン</t>
    </rPh>
    <phoneticPr fontId="3"/>
  </si>
  <si>
    <t>北海道○○（総合）振興局長</t>
    <rPh sb="0" eb="3">
      <t>ホッカイドウ</t>
    </rPh>
    <rPh sb="6" eb="8">
      <t>ソウゴウ</t>
    </rPh>
    <rPh sb="9" eb="11">
      <t>シンコウ</t>
    </rPh>
    <rPh sb="11" eb="13">
      <t>キョクチョウ</t>
    </rPh>
    <phoneticPr fontId="3"/>
  </si>
  <si>
    <t>多面的機能支払交付金に係る長寿命化整備計画の確認について</t>
    <rPh sb="0" eb="3">
      <t>タメンテキ</t>
    </rPh>
    <rPh sb="3" eb="5">
      <t>キノウ</t>
    </rPh>
    <rPh sb="5" eb="7">
      <t>シハライ</t>
    </rPh>
    <rPh sb="7" eb="10">
      <t>コウフキン</t>
    </rPh>
    <rPh sb="11" eb="12">
      <t>カカ</t>
    </rPh>
    <rPh sb="13" eb="17">
      <t>チョウジュミョウカ</t>
    </rPh>
    <rPh sb="17" eb="19">
      <t>セイビ</t>
    </rPh>
    <rPh sb="19" eb="21">
      <t>ケイカク</t>
    </rPh>
    <rPh sb="22" eb="24">
      <t>カクニン</t>
    </rPh>
    <phoneticPr fontId="3"/>
  </si>
  <si>
    <t xml:space="preserve">   このことについて、対象組織の代表者より長寿命化整備計画書の提出があり、多面的機能支払の実施に関する基本方針第４の（１）の②について確認したいので、依頼します。</t>
    <rPh sb="12" eb="14">
      <t>タイショウ</t>
    </rPh>
    <rPh sb="14" eb="16">
      <t>ソシキ</t>
    </rPh>
    <rPh sb="17" eb="20">
      <t>ダイヒョウシャ</t>
    </rPh>
    <rPh sb="38" eb="43">
      <t>タメンテキキノウ</t>
    </rPh>
    <rPh sb="43" eb="45">
      <t>シハライ</t>
    </rPh>
    <rPh sb="46" eb="48">
      <t>ジッシ</t>
    </rPh>
    <rPh sb="49" eb="50">
      <t>カン</t>
    </rPh>
    <rPh sb="52" eb="54">
      <t>キホン</t>
    </rPh>
    <rPh sb="54" eb="56">
      <t>ホウシン</t>
    </rPh>
    <rPh sb="56" eb="57">
      <t>ダイ</t>
    </rPh>
    <rPh sb="68" eb="70">
      <t>カクニン</t>
    </rPh>
    <rPh sb="76" eb="78">
      <t>イライ</t>
    </rPh>
    <phoneticPr fontId="3"/>
  </si>
  <si>
    <t>（３）その他必要な書類</t>
    <rPh sb="5" eb="6">
      <t>タ</t>
    </rPh>
    <rPh sb="6" eb="8">
      <t>ヒツヨウ</t>
    </rPh>
    <rPh sb="9" eb="11">
      <t>ショルイ</t>
    </rPh>
    <phoneticPr fontId="3"/>
  </si>
  <si>
    <t>北海道○○（総合）振興局長</t>
    <rPh sb="0" eb="3">
      <t>ホッカイドウ</t>
    </rPh>
    <phoneticPr fontId="3"/>
  </si>
  <si>
    <t>　長寿命化整備計画の認定に当たっては、多面的機能支払の実施に関する基本方針４の（１）の②に基づき、北海道日本型直接支払推進協議会から技術的指導を受けること。</t>
    <rPh sb="1" eb="5">
      <t>チョウジュミョウカ</t>
    </rPh>
    <rPh sb="5" eb="7">
      <t>セイビ</t>
    </rPh>
    <rPh sb="7" eb="9">
      <t>ケイカク</t>
    </rPh>
    <rPh sb="10" eb="12">
      <t>ニンテイ</t>
    </rPh>
    <phoneticPr fontId="3"/>
  </si>
  <si>
    <t>　１件あたり200万円を超える工事の概算費用が３割を越えて増額となる場合は、長寿命化整備計画を変更して、再度確認を受けること。</t>
    <rPh sb="54" eb="56">
      <t>カクニン</t>
    </rPh>
    <phoneticPr fontId="3"/>
  </si>
  <si>
    <t>　(1)～(3)については、活動組織に周知した上で、計画を認定すること。</t>
    <rPh sb="14" eb="16">
      <t>カツドウ</t>
    </rPh>
    <rPh sb="16" eb="18">
      <t>ソシキ</t>
    </rPh>
    <rPh sb="19" eb="21">
      <t>シュウチ</t>
    </rPh>
    <rPh sb="23" eb="24">
      <t>ウエ</t>
    </rPh>
    <rPh sb="26" eb="28">
      <t>ケイカク</t>
    </rPh>
    <rPh sb="29" eb="31">
      <t>ニンテイ</t>
    </rPh>
    <phoneticPr fontId="3"/>
  </si>
  <si>
    <t>　　　　　年　　月　　日付けで依頼のあったこのことについて、次のとおり確認したので通知します。
　なお、次の点に留意してください。</t>
    <rPh sb="5" eb="6">
      <t>ネン</t>
    </rPh>
    <rPh sb="15" eb="17">
      <t>イライ</t>
    </rPh>
    <rPh sb="30" eb="31">
      <t>ツギ</t>
    </rPh>
    <rPh sb="35" eb="37">
      <t>カクニン</t>
    </rPh>
    <rPh sb="41" eb="43">
      <t>ツウチ</t>
    </rPh>
    <rPh sb="52" eb="53">
      <t>ツギ</t>
    </rPh>
    <rPh sb="54" eb="55">
      <t>テン</t>
    </rPh>
    <rPh sb="56" eb="58">
      <t>リュウイ</t>
    </rPh>
    <phoneticPr fontId="3"/>
  </si>
  <si>
    <t>○○市町村長　</t>
    <rPh sb="2" eb="6">
      <t>シチョウソンチョウ</t>
    </rPh>
    <phoneticPr fontId="3"/>
  </si>
  <si>
    <t>資材（砕石、砂利、ｾﾒﾝﾄなど）の購入費、活動に必要な機械（草刈り機など）の購入費、パソコンなどのリース費、車両、機械等の借り上げ費、花の種、苗代など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1" eb="62">
      <t>カ</t>
    </rPh>
    <rPh sb="63" eb="64">
      <t>ア</t>
    </rPh>
    <rPh sb="65" eb="66">
      <t>ヒ</t>
    </rPh>
    <rPh sb="67" eb="68">
      <t>ハナ</t>
    </rPh>
    <rPh sb="69" eb="70">
      <t>タネ</t>
    </rPh>
    <rPh sb="71" eb="73">
      <t>ナエダイ</t>
    </rPh>
    <phoneticPr fontId="17"/>
  </si>
  <si>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17"/>
  </si>
  <si>
    <t>２．確認結果</t>
    <rPh sb="2" eb="4">
      <t>カクニン</t>
    </rPh>
    <rPh sb="4" eb="6">
      <t>ケッカ</t>
    </rPh>
    <phoneticPr fontId="3"/>
  </si>
  <si>
    <t>３．留意事項</t>
    <rPh sb="2" eb="4">
      <t>リュウイ</t>
    </rPh>
    <rPh sb="4" eb="6">
      <t>ジコウ</t>
    </rPh>
    <phoneticPr fontId="3"/>
  </si>
  <si>
    <r>
      <t>　確認表とともに、対象組織が提出した実施状況報告書、市町村長が作成した</t>
    </r>
    <r>
      <rPr>
        <sz val="12"/>
        <rFont val="ＭＳ Ｐ明朝"/>
        <family val="1"/>
        <charset val="128"/>
      </rPr>
      <t>実施状況確認チェックシートを提出すること。</t>
    </r>
    <phoneticPr fontId="3"/>
  </si>
  <si>
    <t>○</t>
    <phoneticPr fontId="3"/>
  </si>
  <si>
    <t>生態系保全</t>
    <phoneticPr fontId="3"/>
  </si>
  <si>
    <t>水質保全</t>
    <phoneticPr fontId="3"/>
  </si>
  <si>
    <t>景観形成・生活環境保全</t>
    <phoneticPr fontId="3"/>
  </si>
  <si>
    <t>資源循環</t>
    <phoneticPr fontId="3"/>
  </si>
  <si>
    <t>39　生物の生息状況の把握</t>
    <rPh sb="3" eb="5">
      <t>セイブツ</t>
    </rPh>
    <rPh sb="6" eb="8">
      <t>セイソク</t>
    </rPh>
    <rPh sb="8" eb="10">
      <t>ジョウキョウ</t>
    </rPh>
    <rPh sb="11" eb="13">
      <t>ハアク</t>
    </rPh>
    <phoneticPr fontId="3"/>
  </si>
  <si>
    <t>40　外来種の駆除</t>
    <rPh sb="3" eb="6">
      <t>ガイライシュ</t>
    </rPh>
    <rPh sb="7" eb="9">
      <t>クジョ</t>
    </rPh>
    <phoneticPr fontId="3"/>
  </si>
  <si>
    <t>41　その他（生態系保全）</t>
    <rPh sb="5" eb="6">
      <t>タ</t>
    </rPh>
    <rPh sb="7" eb="10">
      <t>セイタイケイ</t>
    </rPh>
    <rPh sb="10" eb="12">
      <t>ホゼン</t>
    </rPh>
    <phoneticPr fontId="3"/>
  </si>
  <si>
    <t>42　水質モニタリングの実施・記録管理</t>
    <rPh sb="3" eb="5">
      <t>スイシツ</t>
    </rPh>
    <rPh sb="12" eb="14">
      <t>ジッシ</t>
    </rPh>
    <rPh sb="15" eb="17">
      <t>キロク</t>
    </rPh>
    <rPh sb="17" eb="19">
      <t>カンリ</t>
    </rPh>
    <phoneticPr fontId="3"/>
  </si>
  <si>
    <t>43　畑からの土砂流出対策</t>
    <rPh sb="3" eb="4">
      <t>ハタケ</t>
    </rPh>
    <rPh sb="7" eb="9">
      <t>ドシャ</t>
    </rPh>
    <rPh sb="9" eb="11">
      <t>リュウシュツ</t>
    </rPh>
    <rPh sb="11" eb="13">
      <t>タイサク</t>
    </rPh>
    <phoneticPr fontId="3"/>
  </si>
  <si>
    <t>44　その他（水質保全）</t>
    <rPh sb="5" eb="6">
      <t>タ</t>
    </rPh>
    <rPh sb="7" eb="9">
      <t>スイシツ</t>
    </rPh>
    <rPh sb="9" eb="11">
      <t>ホゼン</t>
    </rPh>
    <phoneticPr fontId="3"/>
  </si>
  <si>
    <t>45　植栽等の景観形成活動</t>
    <rPh sb="3" eb="6">
      <t>ショクサイトウ</t>
    </rPh>
    <rPh sb="7" eb="9">
      <t>ケイカン</t>
    </rPh>
    <rPh sb="9" eb="11">
      <t>ケイセイ</t>
    </rPh>
    <rPh sb="11" eb="13">
      <t>カツドウ</t>
    </rPh>
    <phoneticPr fontId="3"/>
  </si>
  <si>
    <t>46　施設等の定期的な巡回点検・清掃</t>
    <rPh sb="3" eb="5">
      <t>シセツ</t>
    </rPh>
    <rPh sb="5" eb="6">
      <t>トウ</t>
    </rPh>
    <rPh sb="7" eb="10">
      <t>テイキテキ</t>
    </rPh>
    <rPh sb="11" eb="13">
      <t>ジュンカイ</t>
    </rPh>
    <rPh sb="13" eb="15">
      <t>テンケン</t>
    </rPh>
    <rPh sb="16" eb="18">
      <t>セイソウ</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</si>
  <si>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</si>
  <si>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水田貯留機能向上活動</t>
    <rPh sb="3" eb="5">
      <t>スイデン</t>
    </rPh>
    <rPh sb="5" eb="7">
      <t>チョリュウ</t>
    </rPh>
    <rPh sb="7" eb="9">
      <t>キノウ</t>
    </rPh>
    <rPh sb="9" eb="11">
      <t>コウジョウ</t>
    </rPh>
    <rPh sb="11" eb="13">
      <t>カツドウ</t>
    </rPh>
    <phoneticPr fontId="3"/>
  </si>
  <si>
    <t>49　水田の地下水かん養機能向上活動・水源かん養林の保全</t>
    <rPh sb="3" eb="5">
      <t>スイデン</t>
    </rPh>
    <rPh sb="6" eb="9">
      <t>チカスイ</t>
    </rPh>
    <rPh sb="11" eb="12">
      <t>ヨウ</t>
    </rPh>
    <rPh sb="12" eb="14">
      <t>キノウ</t>
    </rPh>
    <rPh sb="14" eb="16">
      <t>コウジョウ</t>
    </rPh>
    <rPh sb="16" eb="18">
      <t>カツドウ</t>
    </rPh>
    <rPh sb="19" eb="21">
      <t>スイゲン</t>
    </rPh>
    <rPh sb="23" eb="24">
      <t>ヨウ</t>
    </rPh>
    <rPh sb="24" eb="25">
      <t>ハヤシ</t>
    </rPh>
    <rPh sb="26" eb="28">
      <t>ホゼン</t>
    </rPh>
    <phoneticPr fontId="3"/>
  </si>
  <si>
    <t>50　地域資源の活用・資源循環活動</t>
    <rPh sb="3" eb="5">
      <t>チイキ</t>
    </rPh>
    <rPh sb="5" eb="7">
      <t>シゲン</t>
    </rPh>
    <rPh sb="8" eb="10">
      <t>カツヨウ</t>
    </rPh>
    <rPh sb="11" eb="13">
      <t>シゲン</t>
    </rPh>
    <rPh sb="13" eb="15">
      <t>ジュンカン</t>
    </rPh>
    <rPh sb="15" eb="17">
      <t>カツドウ</t>
    </rPh>
    <phoneticPr fontId="3"/>
  </si>
  <si>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</si>
  <si>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</si>
  <si>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</si>
  <si>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</si>
  <si>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57　やすらぎ・福祉及び教育機能の活用</t>
    <rPh sb="8" eb="10">
      <t>フクシ</t>
    </rPh>
    <rPh sb="10" eb="11">
      <t>オヨ</t>
    </rPh>
    <rPh sb="12" eb="14">
      <t>キョウイク</t>
    </rPh>
    <rPh sb="14" eb="16">
      <t>キノウ</t>
    </rPh>
    <rPh sb="17" eb="19">
      <t>カツヨウ</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</si>
  <si>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</si>
  <si>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</si>
  <si>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循環かんがいによる水質保全</t>
    <rPh sb="0" eb="2">
      <t>ジュンカン</t>
    </rPh>
    <rPh sb="9" eb="11">
      <t>スイシツ</t>
    </rPh>
    <rPh sb="11" eb="13">
      <t>ホゼン</t>
    </rPh>
    <phoneticPr fontId="3"/>
  </si>
  <si>
    <t>浄化水路による水質保全</t>
    <rPh sb="0" eb="2">
      <t>ジョウカ</t>
    </rPh>
    <rPh sb="2" eb="4">
      <t>スイロ</t>
    </rPh>
    <rPh sb="7" eb="9">
      <t>スイシツ</t>
    </rPh>
    <rPh sb="9" eb="11">
      <t>ホゼン</t>
    </rPh>
    <phoneticPr fontId="3"/>
  </si>
  <si>
    <t>地下水かん養</t>
    <rPh sb="0" eb="3">
      <t>チカスイ</t>
    </rPh>
    <rPh sb="5" eb="6">
      <t>ヨウ</t>
    </rPh>
    <phoneticPr fontId="3"/>
  </si>
  <si>
    <t>持続的な水管理</t>
    <rPh sb="0" eb="3">
      <t>ジゾクテキ</t>
    </rPh>
    <rPh sb="4" eb="5">
      <t>ミズ</t>
    </rPh>
    <rPh sb="5" eb="7">
      <t>カンリ</t>
    </rPh>
    <phoneticPr fontId="3"/>
  </si>
  <si>
    <t>土壌流出防止</t>
    <rPh sb="0" eb="2">
      <t>ドジョウ</t>
    </rPh>
    <rPh sb="2" eb="4">
      <t>リュウシュツ</t>
    </rPh>
    <rPh sb="4" eb="6">
      <t>ボウシ</t>
    </rPh>
    <phoneticPr fontId="3"/>
  </si>
  <si>
    <t>生物多様性の回復</t>
    <rPh sb="0" eb="2">
      <t>セイブツ</t>
    </rPh>
    <rPh sb="2" eb="5">
      <t>タヨウセイ</t>
    </rPh>
    <rPh sb="6" eb="8">
      <t>カイフク</t>
    </rPh>
    <phoneticPr fontId="3"/>
  </si>
  <si>
    <t>水環境の回復</t>
    <rPh sb="0" eb="3">
      <t>ミズカンキョウ</t>
    </rPh>
    <rPh sb="4" eb="6">
      <t>カイフク</t>
    </rPh>
    <phoneticPr fontId="3"/>
  </si>
  <si>
    <t>持続的な畦畔管理</t>
    <rPh sb="0" eb="3">
      <t>ジゾクテキ</t>
    </rPh>
    <rPh sb="4" eb="6">
      <t>ケイハン</t>
    </rPh>
    <rPh sb="6" eb="8">
      <t>カンリ</t>
    </rPh>
    <phoneticPr fontId="3"/>
  </si>
  <si>
    <t>専門家の指導</t>
    <rPh sb="0" eb="3">
      <t>センモンカ</t>
    </rPh>
    <rPh sb="4" eb="6">
      <t>シドウ</t>
    </rPh>
    <phoneticPr fontId="3"/>
  </si>
  <si>
    <t>水路</t>
    <rPh sb="0" eb="2">
      <t>スイロ</t>
    </rPh>
    <phoneticPr fontId="3"/>
  </si>
  <si>
    <t>農道</t>
    <rPh sb="0" eb="2">
      <t>ノウドウ</t>
    </rPh>
    <phoneticPr fontId="3"/>
  </si>
  <si>
    <t>ため池</t>
    <rPh sb="2" eb="3">
      <t>イケ</t>
    </rPh>
    <phoneticPr fontId="3"/>
  </si>
  <si>
    <t>61 水路の補修</t>
    <rPh sb="3" eb="5">
      <t>スイロ</t>
    </rPh>
    <rPh sb="6" eb="8">
      <t>ホシュウ</t>
    </rPh>
    <phoneticPr fontId="3"/>
  </si>
  <si>
    <t>62 水路の更新等</t>
    <rPh sb="3" eb="5">
      <t>スイロ</t>
    </rPh>
    <rPh sb="6" eb="8">
      <t>コウシン</t>
    </rPh>
    <rPh sb="8" eb="9">
      <t>トウ</t>
    </rPh>
    <phoneticPr fontId="3"/>
  </si>
  <si>
    <t>63 農道の補修</t>
    <rPh sb="3" eb="5">
      <t>ノウドウ</t>
    </rPh>
    <rPh sb="6" eb="8">
      <t>ホシュウ</t>
    </rPh>
    <phoneticPr fontId="3"/>
  </si>
  <si>
    <t>64 農道の更新等</t>
    <rPh sb="3" eb="5">
      <t>ノウドウ</t>
    </rPh>
    <rPh sb="6" eb="8">
      <t>コウシン</t>
    </rPh>
    <rPh sb="8" eb="9">
      <t>トウ</t>
    </rPh>
    <phoneticPr fontId="3"/>
  </si>
  <si>
    <t>65 ため池の補修</t>
    <rPh sb="5" eb="6">
      <t>イケ</t>
    </rPh>
    <rPh sb="7" eb="9">
      <t>ホシュウ</t>
    </rPh>
    <phoneticPr fontId="3"/>
  </si>
  <si>
    <t>66 ため池（附帯施設）の更新等</t>
    <rPh sb="5" eb="6">
      <t>イケ</t>
    </rPh>
    <rPh sb="7" eb="9">
      <t>フタイ</t>
    </rPh>
    <rPh sb="9" eb="11">
      <t>シセツ</t>
    </rPh>
    <rPh sb="13" eb="15">
      <t>コウシン</t>
    </rPh>
    <rPh sb="15" eb="16">
      <t>トウ</t>
    </rPh>
    <phoneticPr fontId="3"/>
  </si>
  <si>
    <t>km</t>
    <phoneticPr fontId="3"/>
  </si>
  <si>
    <t>箇所</t>
    <rPh sb="0" eb="2">
      <t>カショ</t>
    </rPh>
    <phoneticPr fontId="3"/>
  </si>
  <si>
    <t>水田貯留・地下水かん養</t>
    <phoneticPr fontId="3"/>
  </si>
  <si>
    <t>○</t>
    <phoneticPr fontId="3"/>
  </si>
  <si>
    <t>○</t>
    <phoneticPr fontId="17"/>
  </si>
  <si>
    <t>　このことについて、○○市町村農業の有する多面的機能の発揮の促進に関する計画を［制定／変更］したいので、農業の有する多面的機能の促進に関する法律（平成26年法律第78号）［第６条第４項／第６条第６項において準用する同条第４項］の規定に基づき、下記関係書類を添えて協議します。</t>
    <rPh sb="12" eb="15">
      <t>シチョウソン</t>
    </rPh>
    <rPh sb="15" eb="17">
      <t>ノウギョウ</t>
    </rPh>
    <rPh sb="18" eb="19">
      <t>ユウ</t>
    </rPh>
    <rPh sb="21" eb="26">
      <t>タメンテキキノウ</t>
    </rPh>
    <rPh sb="27" eb="29">
      <t>ハッキ</t>
    </rPh>
    <rPh sb="30" eb="32">
      <t>ソクシン</t>
    </rPh>
    <rPh sb="33" eb="34">
      <t>カン</t>
    </rPh>
    <rPh sb="36" eb="38">
      <t>ケイカク</t>
    </rPh>
    <rPh sb="52" eb="54">
      <t>ノウギョウ</t>
    </rPh>
    <rPh sb="55" eb="56">
      <t>ユウ</t>
    </rPh>
    <rPh sb="58" eb="60">
      <t>タメン</t>
    </rPh>
    <rPh sb="60" eb="61">
      <t>テキ</t>
    </rPh>
    <rPh sb="61" eb="63">
      <t>キノウ</t>
    </rPh>
    <rPh sb="64" eb="66">
      <t>ソクシン</t>
    </rPh>
    <rPh sb="67" eb="68">
      <t>カン</t>
    </rPh>
    <rPh sb="70" eb="72">
      <t>ホウリツ</t>
    </rPh>
    <rPh sb="73" eb="75">
      <t>ヘイセイ</t>
    </rPh>
    <rPh sb="131" eb="133">
      <t>キョウギ</t>
    </rPh>
    <phoneticPr fontId="3"/>
  </si>
  <si>
    <t>１　○○市町村農業の有する多面的機能の発揮の促進に関する計画案</t>
    <rPh sb="4" eb="7">
      <t>シチョウソン</t>
    </rPh>
    <rPh sb="7" eb="9">
      <t>ノウギョウ</t>
    </rPh>
    <rPh sb="10" eb="11">
      <t>ユウ</t>
    </rPh>
    <rPh sb="13" eb="18">
      <t>タメンテキキノウ</t>
    </rPh>
    <rPh sb="19" eb="21">
      <t>ハッキ</t>
    </rPh>
    <rPh sb="22" eb="24">
      <t>ソクシン</t>
    </rPh>
    <rPh sb="25" eb="26">
      <t>カン</t>
    </rPh>
    <rPh sb="28" eb="31">
      <t>ケイカクアン</t>
    </rPh>
    <phoneticPr fontId="3"/>
  </si>
  <si>
    <t>２　促進計画作成の基礎となる関連資料（参考提出）</t>
    <rPh sb="2" eb="4">
      <t>ソクシン</t>
    </rPh>
    <rPh sb="4" eb="6">
      <t>ケイカク</t>
    </rPh>
    <rPh sb="6" eb="8">
      <t>サクセイ</t>
    </rPh>
    <rPh sb="9" eb="11">
      <t>キソ</t>
    </rPh>
    <rPh sb="14" eb="16">
      <t>カンレン</t>
    </rPh>
    <rPh sb="16" eb="18">
      <t>シリョウ</t>
    </rPh>
    <rPh sb="19" eb="21">
      <t>サンコウ</t>
    </rPh>
    <rPh sb="21" eb="23">
      <t>テイシュツ</t>
    </rPh>
    <phoneticPr fontId="3"/>
  </si>
  <si>
    <t>（道様式第２号）</t>
    <phoneticPr fontId="3"/>
  </si>
  <si>
    <t>　○○市町村長　様</t>
    <rPh sb="3" eb="7">
      <t>シチョウソンチョウ</t>
    </rPh>
    <phoneticPr fontId="3"/>
  </si>
  <si>
    <t>　このことについて、○○市町村農業の有する多面的機能の発揮の促進に関する計画を［制定／変更］したので、農業の有する多面的機能の促進に関する法律（平成26年法律第78号）［第６条第５項／第６条第６項において準用する同条第５項］の規定に基づき、下記関係書類を添えて送付します。</t>
    <rPh sb="12" eb="15">
      <t>シチョウソン</t>
    </rPh>
    <rPh sb="15" eb="17">
      <t>ノウギョウ</t>
    </rPh>
    <rPh sb="18" eb="19">
      <t>ユウ</t>
    </rPh>
    <rPh sb="21" eb="26">
      <t>タメンテキキノウ</t>
    </rPh>
    <rPh sb="27" eb="29">
      <t>ハッキ</t>
    </rPh>
    <rPh sb="30" eb="32">
      <t>ソクシン</t>
    </rPh>
    <rPh sb="33" eb="34">
      <t>カン</t>
    </rPh>
    <rPh sb="36" eb="38">
      <t>ケイカク</t>
    </rPh>
    <rPh sb="51" eb="53">
      <t>ノウギョウ</t>
    </rPh>
    <rPh sb="54" eb="55">
      <t>ユウ</t>
    </rPh>
    <rPh sb="57" eb="59">
      <t>タメン</t>
    </rPh>
    <rPh sb="59" eb="60">
      <t>テキ</t>
    </rPh>
    <rPh sb="60" eb="62">
      <t>キノウ</t>
    </rPh>
    <rPh sb="63" eb="65">
      <t>ソクシン</t>
    </rPh>
    <rPh sb="66" eb="67">
      <t>カン</t>
    </rPh>
    <rPh sb="69" eb="71">
      <t>ホウリツ</t>
    </rPh>
    <rPh sb="72" eb="74">
      <t>ヘイセイ</t>
    </rPh>
    <rPh sb="130" eb="132">
      <t>ソウフ</t>
    </rPh>
    <phoneticPr fontId="3"/>
  </si>
  <si>
    <t>　○○市町村農業の有する多面的機能の発揮の促進に関する計画</t>
    <rPh sb="3" eb="6">
      <t>シチョウソン</t>
    </rPh>
    <rPh sb="6" eb="8">
      <t>ノウギョウ</t>
    </rPh>
    <rPh sb="9" eb="10">
      <t>ユウ</t>
    </rPh>
    <rPh sb="12" eb="17">
      <t>タメンテキキノウ</t>
    </rPh>
    <rPh sb="18" eb="20">
      <t>ハッキ</t>
    </rPh>
    <rPh sb="21" eb="23">
      <t>ソクシン</t>
    </rPh>
    <rPh sb="24" eb="25">
      <t>カン</t>
    </rPh>
    <rPh sb="27" eb="29">
      <t>ケイカク</t>
    </rPh>
    <phoneticPr fontId="3"/>
  </si>
  <si>
    <t>53　鳥獣害防止対策及び環境改善活動の強化</t>
    <rPh sb="3" eb="5">
      <t>チョウジュウ</t>
    </rPh>
    <rPh sb="5" eb="6">
      <t>ガイ</t>
    </rPh>
    <rPh sb="6" eb="8">
      <t>ボウシ</t>
    </rPh>
    <rPh sb="8" eb="10">
      <t>タイサク</t>
    </rPh>
    <rPh sb="10" eb="11">
      <t>オヨ</t>
    </rPh>
    <rPh sb="12" eb="14">
      <t>カンキョウ</t>
    </rPh>
    <rPh sb="14" eb="16">
      <t>カイゼン</t>
    </rPh>
    <rPh sb="16" eb="18">
      <t>カツドウ</t>
    </rPh>
    <rPh sb="19" eb="21">
      <t>キョウカ</t>
    </rPh>
    <phoneticPr fontId="3"/>
  </si>
  <si>
    <t>○</t>
    <phoneticPr fontId="3"/>
  </si>
  <si>
    <t>交付済</t>
    <rPh sb="0" eb="2">
      <t>コウフ</t>
    </rPh>
    <rPh sb="2" eb="3">
      <t>ズ</t>
    </rPh>
    <phoneticPr fontId="3"/>
  </si>
  <si>
    <t>合計</t>
    <rPh sb="0" eb="2">
      <t>ゴウケイ</t>
    </rPh>
    <phoneticPr fontId="3"/>
  </si>
  <si>
    <t>国費</t>
    <rPh sb="0" eb="2">
      <t>コクヒ</t>
    </rPh>
    <phoneticPr fontId="3"/>
  </si>
  <si>
    <t>道費</t>
    <rPh sb="0" eb="2">
      <t>ドウヒ</t>
    </rPh>
    <phoneticPr fontId="3"/>
  </si>
  <si>
    <t>市町村費</t>
    <rPh sb="0" eb="3">
      <t>シチョウソン</t>
    </rPh>
    <rPh sb="3" eb="4">
      <t>ヒ</t>
    </rPh>
    <phoneticPr fontId="3"/>
  </si>
  <si>
    <t>農地維持</t>
    <rPh sb="0" eb="2">
      <t>ノウチ</t>
    </rPh>
    <rPh sb="2" eb="4">
      <t>イジ</t>
    </rPh>
    <phoneticPr fontId="3"/>
  </si>
  <si>
    <t>資源向上</t>
    <rPh sb="0" eb="2">
      <t>シゲン</t>
    </rPh>
    <rPh sb="2" eb="4">
      <t>コウジョウ</t>
    </rPh>
    <phoneticPr fontId="3"/>
  </si>
  <si>
    <t>合　　　計</t>
    <rPh sb="0" eb="1">
      <t>ゴウ</t>
    </rPh>
    <rPh sb="4" eb="5">
      <t>ケイ</t>
    </rPh>
    <phoneticPr fontId="3"/>
  </si>
  <si>
    <t>田</t>
    <rPh sb="0" eb="1">
      <t>タ</t>
    </rPh>
    <phoneticPr fontId="3"/>
  </si>
  <si>
    <t>畑</t>
    <rPh sb="0" eb="1">
      <t>ハタ</t>
    </rPh>
    <phoneticPr fontId="3"/>
  </si>
  <si>
    <t>草</t>
    <rPh sb="0" eb="1">
      <t>クサ</t>
    </rPh>
    <phoneticPr fontId="3"/>
  </si>
  <si>
    <t>計</t>
    <rPh sb="0" eb="1">
      <t>ケイ</t>
    </rPh>
    <phoneticPr fontId="3"/>
  </si>
  <si>
    <t>年度計</t>
    <rPh sb="0" eb="2">
      <t>ネンド</t>
    </rPh>
    <rPh sb="2" eb="3">
      <t>ケイ</t>
    </rPh>
    <phoneticPr fontId="3"/>
  </si>
  <si>
    <t>交付金額</t>
    <rPh sb="0" eb="2">
      <t>コウフ</t>
    </rPh>
    <rPh sb="2" eb="4">
      <t>キンガク</t>
    </rPh>
    <phoneticPr fontId="3"/>
  </si>
  <si>
    <t>精算金額</t>
    <rPh sb="0" eb="2">
      <t>セイサン</t>
    </rPh>
    <rPh sb="2" eb="4">
      <t>キンガク</t>
    </rPh>
    <phoneticPr fontId="3"/>
  </si>
  <si>
    <t>転用等による面積減少後</t>
    <rPh sb="0" eb="2">
      <t>テンヨウ</t>
    </rPh>
    <rPh sb="2" eb="3">
      <t>トウ</t>
    </rPh>
    <rPh sb="6" eb="8">
      <t>メンセキ</t>
    </rPh>
    <rPh sb="8" eb="11">
      <t>ゲンショウゴ</t>
    </rPh>
    <phoneticPr fontId="3"/>
  </si>
  <si>
    <t>単価</t>
    <rPh sb="0" eb="2">
      <t>タンカ</t>
    </rPh>
    <phoneticPr fontId="3"/>
  </si>
  <si>
    <t>面積</t>
    <rPh sb="0" eb="2">
      <t>メンセキ</t>
    </rPh>
    <phoneticPr fontId="3"/>
  </si>
  <si>
    <t>返還額</t>
    <rPh sb="0" eb="3">
      <t>ヘンカンガク</t>
    </rPh>
    <phoneticPr fontId="3"/>
  </si>
  <si>
    <t>岩見沢市広域協定</t>
    <rPh sb="0" eb="3">
      <t>イワミザワ</t>
    </rPh>
    <rPh sb="3" eb="4">
      <t>シ</t>
    </rPh>
    <rPh sb="4" eb="6">
      <t>コウイキ</t>
    </rPh>
    <rPh sb="6" eb="8">
      <t>キョウテイ</t>
    </rPh>
    <phoneticPr fontId="3"/>
  </si>
  <si>
    <t>元</t>
    <rPh sb="0" eb="1">
      <t>ガン</t>
    </rPh>
    <phoneticPr fontId="3"/>
  </si>
  <si>
    <t>※　単価が２種ある場合は、適宜行を挿入して使用すること</t>
    <rPh sb="2" eb="4">
      <t>タンカ</t>
    </rPh>
    <rPh sb="6" eb="7">
      <t>シュ</t>
    </rPh>
    <rPh sb="9" eb="11">
      <t>バアイ</t>
    </rPh>
    <rPh sb="13" eb="15">
      <t>テキギ</t>
    </rPh>
    <rPh sb="15" eb="16">
      <t>ギョウ</t>
    </rPh>
    <rPh sb="17" eb="19">
      <t>ソウニュウ</t>
    </rPh>
    <rPh sb="21" eb="23">
      <t>シヨウ</t>
    </rPh>
    <phoneticPr fontId="3"/>
  </si>
  <si>
    <t>　北　海　道　知　事　　様</t>
    <rPh sb="1" eb="2">
      <t>キタ</t>
    </rPh>
    <rPh sb="3" eb="4">
      <t>ウミ</t>
    </rPh>
    <rPh sb="5" eb="6">
      <t>ドウ</t>
    </rPh>
    <rPh sb="7" eb="8">
      <t>チ</t>
    </rPh>
    <rPh sb="9" eb="10">
      <t>コト</t>
    </rPh>
    <phoneticPr fontId="3"/>
  </si>
  <si>
    <t>（道様式第１号）（国様式第２－１３号）</t>
    <rPh sb="9" eb="10">
      <t>クニ</t>
    </rPh>
    <rPh sb="10" eb="12">
      <t>ヨウシキ</t>
    </rPh>
    <rPh sb="12" eb="13">
      <t>ダイ</t>
    </rPh>
    <rPh sb="17" eb="18">
      <t>ゴウ</t>
    </rPh>
    <phoneticPr fontId="3"/>
  </si>
  <si>
    <t>北　海　道　知　事　　</t>
    <rPh sb="6" eb="7">
      <t>チ</t>
    </rPh>
    <rPh sb="8" eb="9">
      <t>コト</t>
    </rPh>
    <phoneticPr fontId="3"/>
  </si>
  <si>
    <r>
      <t>（組織名）（代表）</t>
    </r>
    <r>
      <rPr>
        <sz val="11"/>
        <rFont val="ＭＳ 明朝"/>
        <family val="1"/>
        <charset val="128"/>
      </rPr>
      <t>　○○　○○　</t>
    </r>
    <rPh sb="1" eb="4">
      <t>ソシキメイ</t>
    </rPh>
    <rPh sb="6" eb="8">
      <t>ダイヒョウ</t>
    </rPh>
    <phoneticPr fontId="3"/>
  </si>
  <si>
    <t>鳥獣害防止対策及び環境改善活動の強化</t>
    <rPh sb="0" eb="2">
      <t>チョウジュウ</t>
    </rPh>
    <rPh sb="2" eb="3">
      <t>ガイ</t>
    </rPh>
    <rPh sb="3" eb="5">
      <t>ボウシ</t>
    </rPh>
    <rPh sb="5" eb="7">
      <t>タイサク</t>
    </rPh>
    <rPh sb="7" eb="8">
      <t>オヨ</t>
    </rPh>
    <rPh sb="9" eb="11">
      <t>カンキョウ</t>
    </rPh>
    <rPh sb="11" eb="13">
      <t>カイゼン</t>
    </rPh>
    <rPh sb="13" eb="15">
      <t>カツドウ</t>
    </rPh>
    <rPh sb="16" eb="18">
      <t>キョウカ</t>
    </rPh>
    <phoneticPr fontId="3"/>
  </si>
  <si>
    <t>（　　　（総合）振興局　　　部　　　課　　　係）</t>
    <rPh sb="5" eb="7">
      <t>ソウゴウ</t>
    </rPh>
    <rPh sb="8" eb="11">
      <t>シンコウキョク</t>
    </rPh>
    <rPh sb="14" eb="15">
      <t>ブ</t>
    </rPh>
    <rPh sb="18" eb="19">
      <t>カ</t>
    </rPh>
    <rPh sb="22" eb="23">
      <t>カカリ</t>
    </rPh>
    <phoneticPr fontId="3"/>
  </si>
  <si>
    <r>
      <t>活動計画書の資源向上支払（長寿命化）において、</t>
    </r>
    <r>
      <rPr>
        <sz val="10"/>
        <color theme="1"/>
        <rFont val="HG丸ｺﾞｼｯｸM-PRO"/>
        <family val="3"/>
        <charset val="128"/>
      </rPr>
      <t>対象組織の負担額を除き</t>
    </r>
    <r>
      <rPr>
        <sz val="10"/>
        <rFont val="HG丸ｺﾞｼｯｸM-PRO"/>
        <family val="3"/>
        <charset val="128"/>
      </rPr>
      <t>工事１件あたり200万円以上となることが明らかな取組について、下記に記載してください。</t>
    </r>
    <rPh sb="0" eb="2">
      <t>カツドウ</t>
    </rPh>
    <rPh sb="2" eb="5">
      <t>ケイカクショ</t>
    </rPh>
    <rPh sb="6" eb="8">
      <t>シゲン</t>
    </rPh>
    <rPh sb="8" eb="10">
      <t>コウジョウ</t>
    </rPh>
    <rPh sb="10" eb="12">
      <t>シハラ</t>
    </rPh>
    <rPh sb="13" eb="17">
      <t>チョウジュミョウカ</t>
    </rPh>
    <rPh sb="23" eb="25">
      <t>タイショウ</t>
    </rPh>
    <rPh sb="25" eb="27">
      <t>ソシキ</t>
    </rPh>
    <rPh sb="28" eb="31">
      <t>フタンガク</t>
    </rPh>
    <rPh sb="32" eb="33">
      <t>ノゾ</t>
    </rPh>
    <rPh sb="65" eb="67">
      <t>カキ</t>
    </rPh>
    <rPh sb="68" eb="70">
      <t>キサイ</t>
    </rPh>
    <phoneticPr fontId="3"/>
  </si>
  <si>
    <t>（道様式第４号）（国様式第２－１７号）</t>
    <rPh sb="9" eb="10">
      <t>クニ</t>
    </rPh>
    <rPh sb="10" eb="12">
      <t>ヨウシキ</t>
    </rPh>
    <rPh sb="12" eb="13">
      <t>ダイ</t>
    </rPh>
    <rPh sb="17" eb="18">
      <t>ゴウ</t>
    </rPh>
    <phoneticPr fontId="3"/>
  </si>
  <si>
    <t>１　水田の雨水貯留機能の強化を推進する活動の対象区域図（別添）</t>
    <rPh sb="2" eb="4">
      <t>スイデン</t>
    </rPh>
    <rPh sb="5" eb="7">
      <t>ウスイ</t>
    </rPh>
    <rPh sb="7" eb="9">
      <t>チョリュウ</t>
    </rPh>
    <rPh sb="9" eb="11">
      <t>キノウ</t>
    </rPh>
    <rPh sb="12" eb="14">
      <t>キョウカ</t>
    </rPh>
    <rPh sb="15" eb="17">
      <t>スイシン</t>
    </rPh>
    <rPh sb="19" eb="21">
      <t>カツドウ</t>
    </rPh>
    <rPh sb="22" eb="24">
      <t>タイショウ</t>
    </rPh>
    <rPh sb="24" eb="27">
      <t>クイキズ</t>
    </rPh>
    <rPh sb="28" eb="30">
      <t>ベッテン</t>
    </rPh>
    <phoneticPr fontId="3"/>
  </si>
  <si>
    <t>２　水田貯留機能強化計画の基本的な考え方</t>
    <rPh sb="2" eb="12">
      <t>スイデンチョリュウキノウキョウカケイカク</t>
    </rPh>
    <rPh sb="13" eb="16">
      <t>キホンテキ</t>
    </rPh>
    <rPh sb="17" eb="18">
      <t>カンガ</t>
    </rPh>
    <rPh sb="19" eb="20">
      <t>カタ</t>
    </rPh>
    <phoneticPr fontId="3"/>
  </si>
  <si>
    <t>ア．水田貯留機能の強化の推進に関する基本的な考え方</t>
    <rPh sb="2" eb="8">
      <t>スイデンチョリュウキノウ</t>
    </rPh>
    <rPh sb="9" eb="11">
      <t>キョウカ</t>
    </rPh>
    <rPh sb="12" eb="14">
      <t>スイシン</t>
    </rPh>
    <rPh sb="15" eb="16">
      <t>カン</t>
    </rPh>
    <rPh sb="18" eb="21">
      <t>キホンテキ</t>
    </rPh>
    <rPh sb="22" eb="23">
      <t>カンガ</t>
    </rPh>
    <rPh sb="24" eb="25">
      <t>カタ</t>
    </rPh>
    <phoneticPr fontId="3"/>
  </si>
  <si>
    <t>イ．水田貯留機能強化計画の制定における基本的な考え方</t>
    <rPh sb="2" eb="12">
      <t>スイデンチョリュウキノウキョウカケイカク</t>
    </rPh>
    <rPh sb="13" eb="15">
      <t>セイテイ</t>
    </rPh>
    <rPh sb="19" eb="22">
      <t>キホンテキ</t>
    </rPh>
    <rPh sb="23" eb="24">
      <t>カンガ</t>
    </rPh>
    <rPh sb="25" eb="26">
      <t>カタ</t>
    </rPh>
    <phoneticPr fontId="3"/>
  </si>
  <si>
    <t>３　備考（必要に応じて記載）</t>
    <rPh sb="2" eb="4">
      <t>ビコウ</t>
    </rPh>
    <rPh sb="5" eb="7">
      <t>ヒツヨウ</t>
    </rPh>
    <rPh sb="8" eb="9">
      <t>オウ</t>
    </rPh>
    <rPh sb="11" eb="13">
      <t>キサイ</t>
    </rPh>
    <phoneticPr fontId="3"/>
  </si>
  <si>
    <t>（道様式第５号）</t>
    <phoneticPr fontId="3"/>
  </si>
  <si>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3"/>
  </si>
  <si>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3"/>
  </si>
  <si>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3"/>
  </si>
  <si>
    <t>a　実施期間</t>
    <rPh sb="2" eb="4">
      <t>ジッシ</t>
    </rPh>
    <rPh sb="4" eb="6">
      <t>キカン</t>
    </rPh>
    <phoneticPr fontId="3"/>
  </si>
  <si>
    <t>開始年度</t>
    <rPh sb="0" eb="2">
      <t>カイシ</t>
    </rPh>
    <rPh sb="2" eb="4">
      <t>ネンド</t>
    </rPh>
    <phoneticPr fontId="3"/>
  </si>
  <si>
    <t>最終年度</t>
    <rPh sb="0" eb="2">
      <t>サイシュウ</t>
    </rPh>
    <rPh sb="2" eb="4">
      <t>ネンド</t>
    </rPh>
    <phoneticPr fontId="3"/>
  </si>
  <si>
    <t>ｂ　実施計画</t>
    <rPh sb="2" eb="4">
      <t>ジッシ</t>
    </rPh>
    <rPh sb="4" eb="6">
      <t>ケイカク</t>
    </rPh>
    <phoneticPr fontId="3"/>
  </si>
  <si>
    <t>年次計画・実施体制等</t>
    <rPh sb="0" eb="2">
      <t>ネンジ</t>
    </rPh>
    <rPh sb="2" eb="4">
      <t>ケイカク</t>
    </rPh>
    <rPh sb="5" eb="7">
      <t>ジッシ</t>
    </rPh>
    <rPh sb="7" eb="9">
      <t>タイセイ</t>
    </rPh>
    <rPh sb="9" eb="10">
      <t>ナド</t>
    </rPh>
    <phoneticPr fontId="3"/>
  </si>
  <si>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3"/>
  </si>
  <si>
    <t>全対象農用地面積</t>
    <rPh sb="0" eb="1">
      <t>ゼン</t>
    </rPh>
    <rPh sb="1" eb="3">
      <t>タイショウ</t>
    </rPh>
    <rPh sb="3" eb="6">
      <t>ノウヨウチ</t>
    </rPh>
    <rPh sb="6" eb="8">
      <t>メンセキ</t>
    </rPh>
    <phoneticPr fontId="3"/>
  </si>
  <si>
    <t>年当たりの
加算額</t>
    <rPh sb="0" eb="1">
      <t>ネン</t>
    </rPh>
    <rPh sb="1" eb="2">
      <t>ア</t>
    </rPh>
    <rPh sb="6" eb="8">
      <t>カサン</t>
    </rPh>
    <rPh sb="8" eb="9">
      <t>ガク</t>
    </rPh>
    <phoneticPr fontId="3"/>
  </si>
  <si>
    <t>実施面積の
割合</t>
    <phoneticPr fontId="3"/>
  </si>
  <si>
    <t>うち、実施面積</t>
    <rPh sb="3" eb="5">
      <t>ジッシ</t>
    </rPh>
    <rPh sb="5" eb="7">
      <t>メンセキ</t>
    </rPh>
    <phoneticPr fontId="3"/>
  </si>
  <si>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3"/>
  </si>
  <si>
    <t>集落名</t>
    <rPh sb="0" eb="2">
      <t>シュウラク</t>
    </rPh>
    <rPh sb="2" eb="3">
      <t>メイ</t>
    </rPh>
    <phoneticPr fontId="3"/>
  </si>
  <si>
    <t>対象農用地面積</t>
    <phoneticPr fontId="3"/>
  </si>
  <si>
    <t>d　活動実施区域位置図</t>
    <rPh sb="2" eb="4">
      <t>カツドウ</t>
    </rPh>
    <rPh sb="4" eb="6">
      <t>ジッシ</t>
    </rPh>
    <rPh sb="6" eb="8">
      <t>クイキ</t>
    </rPh>
    <rPh sb="8" eb="10">
      <t>イチ</t>
    </rPh>
    <rPh sb="10" eb="11">
      <t>ズ</t>
    </rPh>
    <phoneticPr fontId="3"/>
  </si>
  <si>
    <t>田んぼダム実施区域位置図</t>
    <rPh sb="0" eb="1">
      <t>タ</t>
    </rPh>
    <rPh sb="5" eb="7">
      <t>ジッシ</t>
    </rPh>
    <rPh sb="7" eb="9">
      <t>クイキ</t>
    </rPh>
    <rPh sb="9" eb="11">
      <t>イチ</t>
    </rPh>
    <rPh sb="11" eb="12">
      <t>ズ</t>
    </rPh>
    <phoneticPr fontId="3"/>
  </si>
  <si>
    <t>活動組織名称：</t>
    <rPh sb="0" eb="2">
      <t>カツドウ</t>
    </rPh>
    <rPh sb="2" eb="4">
      <t>ソシキ</t>
    </rPh>
    <rPh sb="4" eb="6">
      <t>メイショウ</t>
    </rPh>
    <phoneticPr fontId="3"/>
  </si>
  <si>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3"/>
  </si>
  <si>
    <t>別添２「田んぼダム実施区域位置図」のとおり</t>
    <rPh sb="0" eb="2">
      <t>ベッテン</t>
    </rPh>
    <rPh sb="4" eb="5">
      <t>タ</t>
    </rPh>
    <rPh sb="9" eb="11">
      <t>ジッシ</t>
    </rPh>
    <rPh sb="11" eb="13">
      <t>クイキ</t>
    </rPh>
    <rPh sb="13" eb="15">
      <t>イチ</t>
    </rPh>
    <rPh sb="15" eb="16">
      <t>ズ</t>
    </rPh>
    <phoneticPr fontId="3"/>
  </si>
  <si>
    <t>（別添２）</t>
    <rPh sb="1" eb="3">
      <t>ベッテン</t>
    </rPh>
    <phoneticPr fontId="3"/>
  </si>
  <si>
    <t>活動項目</t>
    <rPh sb="0" eb="4">
      <t>カツドウコウモク</t>
    </rPh>
    <phoneticPr fontId="3"/>
  </si>
  <si>
    <t>　３．活動の計画</t>
    <rPh sb="3" eb="5">
      <t>カツドウ</t>
    </rPh>
    <rPh sb="6" eb="8">
      <t>ケイカク</t>
    </rPh>
    <phoneticPr fontId="3"/>
  </si>
  <si>
    <t>　※なお、別添１「実施区域位置図」に田んぼダム実施区域位置を記載している場合、別添２は省略できる。</t>
    <rPh sb="39" eb="41">
      <t>ベッテン</t>
    </rPh>
    <phoneticPr fontId="3"/>
  </si>
  <si>
    <r>
      <t>※「分類」には、下表を参考に該当する費目の番号を記入します。</t>
    </r>
    <r>
      <rPr>
        <sz val="10"/>
        <color rgb="FFFF0000"/>
        <rFont val="メイリオ"/>
        <family val="3"/>
        <charset val="128"/>
      </rPr>
      <t>（他組織との交付金のやりとりがある場合は、その旨を備考欄に記載）</t>
    </r>
    <rPh sb="2" eb="4">
      <t>ブンルイ</t>
    </rPh>
    <rPh sb="8" eb="10">
      <t>カヒョウ</t>
    </rPh>
    <rPh sb="11" eb="13">
      <t>サンコウ</t>
    </rPh>
    <rPh sb="14" eb="16">
      <t>ガイトウ</t>
    </rPh>
    <rPh sb="18" eb="20">
      <t>ヒモク</t>
    </rPh>
    <rPh sb="21" eb="23">
      <t>バンゴウ</t>
    </rPh>
    <rPh sb="24" eb="26">
      <t>キニュウ</t>
    </rPh>
    <rPh sb="31" eb="32">
      <t>タ</t>
    </rPh>
    <rPh sb="32" eb="34">
      <t>ソシキ</t>
    </rPh>
    <rPh sb="36" eb="39">
      <t>コウフキン</t>
    </rPh>
    <rPh sb="47" eb="49">
      <t>バアイ</t>
    </rPh>
    <rPh sb="53" eb="54">
      <t>ムネ</t>
    </rPh>
    <rPh sb="55" eb="58">
      <t>ビコウラン</t>
    </rPh>
    <rPh sb="59" eb="61">
      <t>キサイ</t>
    </rPh>
    <phoneticPr fontId="17"/>
  </si>
  <si>
    <r>
      <t>農地維持支払交付金、資源向上支払交付金（共同）、資源向上支払交付金（長寿命化）、</t>
    </r>
    <r>
      <rPr>
        <sz val="10"/>
        <color rgb="FFFF0000"/>
        <rFont val="HG丸ｺﾞｼｯｸM-PRO"/>
        <family val="3"/>
        <charset val="128"/>
      </rPr>
      <t>他の活動組織からの融通額・返還額</t>
    </r>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rPh sb="40" eb="41">
      <t>ホカ</t>
    </rPh>
    <rPh sb="42" eb="44">
      <t>カツドウ</t>
    </rPh>
    <rPh sb="44" eb="46">
      <t>ソシキ</t>
    </rPh>
    <rPh sb="49" eb="51">
      <t>ユウヅウ</t>
    </rPh>
    <rPh sb="51" eb="52">
      <t>ガク</t>
    </rPh>
    <rPh sb="53" eb="56">
      <t>ヘンカンガク</t>
    </rPh>
    <phoneticPr fontId="17"/>
  </si>
  <si>
    <r>
      <t>返還金、</t>
    </r>
    <r>
      <rPr>
        <sz val="10"/>
        <color rgb="FFFF0000"/>
        <rFont val="HG丸ｺﾞｼｯｸM-PRO"/>
        <family val="3"/>
        <charset val="128"/>
      </rPr>
      <t>他の活動組織への融通額・返還額</t>
    </r>
    <rPh sb="0" eb="2">
      <t>ヘンカン</t>
    </rPh>
    <rPh sb="2" eb="3">
      <t>キン</t>
    </rPh>
    <rPh sb="4" eb="5">
      <t>ホカ</t>
    </rPh>
    <rPh sb="6" eb="8">
      <t>カツドウ</t>
    </rPh>
    <rPh sb="8" eb="10">
      <t>ソシキ</t>
    </rPh>
    <rPh sb="12" eb="14">
      <t>ユウヅウ</t>
    </rPh>
    <rPh sb="14" eb="15">
      <t>ガク</t>
    </rPh>
    <rPh sb="16" eb="18">
      <t>ヘンカン</t>
    </rPh>
    <rPh sb="18" eb="19">
      <t>ガク</t>
    </rPh>
    <phoneticPr fontId="17"/>
  </si>
  <si>
    <t>（道様式第１４号）</t>
    <phoneticPr fontId="3"/>
  </si>
  <si>
    <t>　○○○年(○○年)○月○日付け○○第○○号で協議のあった○○市町村農業の有する多面的機能の発揮の促進に関する(変更)計画案について、同意します。</t>
    <rPh sb="4" eb="5">
      <t>ネン</t>
    </rPh>
    <rPh sb="8" eb="9">
      <t>ネン</t>
    </rPh>
    <rPh sb="11" eb="12">
      <t>ガツ</t>
    </rPh>
    <rPh sb="13" eb="14">
      <t>ヒ</t>
    </rPh>
    <rPh sb="14" eb="15">
      <t>ヅ</t>
    </rPh>
    <rPh sb="18" eb="19">
      <t>ダイ</t>
    </rPh>
    <rPh sb="21" eb="22">
      <t>ゴウ</t>
    </rPh>
    <rPh sb="23" eb="25">
      <t>キョウギ</t>
    </rPh>
    <rPh sb="56" eb="58">
      <t>ヘンコウ</t>
    </rPh>
    <rPh sb="61" eb="62">
      <t>アン</t>
    </rPh>
    <rPh sb="67" eb="69">
      <t>ドウイ</t>
    </rPh>
    <phoneticPr fontId="3"/>
  </si>
  <si>
    <t>　　　　　○○市町村における水田貯留機能強化計画の［策定／変更］について（協議）
　　　　　　</t>
    <rPh sb="7" eb="8">
      <t>シ</t>
    </rPh>
    <rPh sb="8" eb="10">
      <t>チョウソン</t>
    </rPh>
    <rPh sb="14" eb="16">
      <t>スイデン</t>
    </rPh>
    <rPh sb="16" eb="18">
      <t>チョリュウ</t>
    </rPh>
    <rPh sb="18" eb="20">
      <t>キノウ</t>
    </rPh>
    <rPh sb="20" eb="22">
      <t>キョウカ</t>
    </rPh>
    <rPh sb="22" eb="24">
      <t>ケイカク</t>
    </rPh>
    <rPh sb="26" eb="28">
      <t>サクテイ</t>
    </rPh>
    <rPh sb="29" eb="31">
      <t>ヘンコウ</t>
    </rPh>
    <rPh sb="37" eb="39">
      <t>キョウギ</t>
    </rPh>
    <phoneticPr fontId="3"/>
  </si>
  <si>
    <t>　○○○年(○○年)○月○日付け第○○号で協議のあった○○市町村における水田貯留機能強化計画案について、同意します。</t>
    <rPh sb="4" eb="5">
      <t>ネン</t>
    </rPh>
    <rPh sb="8" eb="9">
      <t>ネン</t>
    </rPh>
    <rPh sb="11" eb="12">
      <t>ガツ</t>
    </rPh>
    <rPh sb="13" eb="14">
      <t>ヒ</t>
    </rPh>
    <rPh sb="14" eb="15">
      <t>ヅ</t>
    </rPh>
    <rPh sb="16" eb="17">
      <t>ダイ</t>
    </rPh>
    <rPh sb="19" eb="20">
      <t>ゴウ</t>
    </rPh>
    <rPh sb="21" eb="23">
      <t>キョウギ</t>
    </rPh>
    <rPh sb="36" eb="46">
      <t>スイデンチョリュウキノウキョウカケイカク</t>
    </rPh>
    <rPh sb="46" eb="47">
      <t>アン</t>
    </rPh>
    <rPh sb="52" eb="54">
      <t>ドウイ</t>
    </rPh>
    <phoneticPr fontId="3"/>
  </si>
  <si>
    <t>多面的機能支払交付金に係る返還の申出について</t>
    <phoneticPr fontId="3"/>
  </si>
  <si>
    <r>
      <t>20．</t>
    </r>
    <r>
      <rPr>
        <sz val="9"/>
        <rFont val="HG丸ｺﾞｼｯｸM-PRO"/>
        <family val="3"/>
        <charset val="128"/>
      </rPr>
      <t>集落外の住民・組織や地域住民との意見交換・</t>
    </r>
    <r>
      <rPr>
        <sz val="10"/>
        <rFont val="HG丸ｺﾞｼｯｸM-PRO"/>
        <family val="3"/>
        <charset val="128"/>
      </rPr>
      <t xml:space="preserve">
　</t>
    </r>
    <r>
      <rPr>
        <sz val="9"/>
        <rFont val="HG丸ｺﾞｼｯｸM-PRO"/>
        <family val="3"/>
        <charset val="128"/>
      </rPr>
      <t>　ワークショップ・交流会の開催</t>
    </r>
    <rPh sb="3" eb="5">
      <t>シュウラク</t>
    </rPh>
    <rPh sb="5" eb="6">
      <t>ガイ</t>
    </rPh>
    <rPh sb="7" eb="9">
      <t>ジュウミン</t>
    </rPh>
    <rPh sb="10" eb="12">
      <t>ソシキ</t>
    </rPh>
    <rPh sb="13" eb="15">
      <t>チイキ</t>
    </rPh>
    <rPh sb="15" eb="17">
      <t>ジュウミン</t>
    </rPh>
    <rPh sb="19" eb="21">
      <t>イケン</t>
    </rPh>
    <rPh sb="21" eb="23">
      <t>コウカン</t>
    </rPh>
    <rPh sb="35" eb="38">
      <t>コウリュウカイ</t>
    </rPh>
    <rPh sb="39" eb="41">
      <t>カイサイ</t>
    </rPh>
    <phoneticPr fontId="3"/>
  </si>
  <si>
    <t>　年　月　日</t>
    <rPh sb="1" eb="2">
      <t>ネン</t>
    </rPh>
    <rPh sb="3" eb="4">
      <t>ガツ</t>
    </rPh>
    <rPh sb="5" eb="6">
      <t>ニチ</t>
    </rPh>
    <phoneticPr fontId="3"/>
  </si>
  <si>
    <r>
      <t>★農地維持・資源向上（共同）の交付金を活用して資源向上（長寿命化）の活動を行った際の費用は、</t>
    </r>
    <r>
      <rPr>
        <u/>
        <sz val="9"/>
        <rFont val="HG丸ｺﾞｼｯｸM-PRO"/>
        <family val="3"/>
        <charset val="128"/>
      </rPr>
      <t>区分を「１」</t>
    </r>
    <r>
      <rPr>
        <sz val="9"/>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17"/>
  </si>
  <si>
    <t>○○年度　　</t>
    <rPh sb="2" eb="4">
      <t>ネンド</t>
    </rPh>
    <phoneticPr fontId="17"/>
  </si>
  <si>
    <t>（別添）</t>
    <rPh sb="1" eb="3">
      <t>ベッテン</t>
    </rPh>
    <phoneticPr fontId="3"/>
  </si>
  <si>
    <t>水田の雨水貯留機能の強化を推進する活動の対象区域図</t>
    <rPh sb="0" eb="2">
      <t>スイデン</t>
    </rPh>
    <rPh sb="3" eb="5">
      <t>アマミズ</t>
    </rPh>
    <rPh sb="5" eb="7">
      <t>チョリュウ</t>
    </rPh>
    <rPh sb="7" eb="9">
      <t>キノウ</t>
    </rPh>
    <rPh sb="10" eb="12">
      <t>キョウカ</t>
    </rPh>
    <rPh sb="13" eb="15">
      <t>スイシン</t>
    </rPh>
    <rPh sb="17" eb="19">
      <t>カツドウ</t>
    </rPh>
    <rPh sb="20" eb="22">
      <t>タイショウ</t>
    </rPh>
    <rPh sb="22" eb="24">
      <t>クイキ</t>
    </rPh>
    <rPh sb="24" eb="25">
      <t>ズ</t>
    </rPh>
    <phoneticPr fontId="3"/>
  </si>
  <si>
    <t>市町村名称：</t>
    <rPh sb="0" eb="3">
      <t>シチョウソン</t>
    </rPh>
    <phoneticPr fontId="3"/>
  </si>
  <si>
    <t>　　　添付することが出来るものとする。</t>
    <phoneticPr fontId="3"/>
  </si>
  <si>
    <t>番　　　　　　　　　　　　　　  号</t>
    <rPh sb="0" eb="1">
      <t>バン</t>
    </rPh>
    <rPh sb="17" eb="18">
      <t>ゴウ</t>
    </rPh>
    <phoneticPr fontId="3"/>
  </si>
  <si>
    <t>番　　　　　 　　　　　　　　　 号</t>
    <rPh sb="0" eb="1">
      <t>バン</t>
    </rPh>
    <rPh sb="17" eb="18">
      <t>ゴウ</t>
    </rPh>
    <phoneticPr fontId="3"/>
  </si>
  <si>
    <t>　　　　　　　　　　　○○市町村長　</t>
    <rPh sb="13" eb="17">
      <t>シチョウソンチョウ</t>
    </rPh>
    <phoneticPr fontId="3"/>
  </si>
  <si>
    <t>　このことについて、○○市町村における水田貯留機能強化計画を［策定／変更］したいので、多面的機能支払交付金実施要領第２の６の規定に基づき、下記関係書類を添えて協議します。</t>
    <rPh sb="12" eb="13">
      <t>シ</t>
    </rPh>
    <rPh sb="13" eb="15">
      <t>チョウソン</t>
    </rPh>
    <rPh sb="19" eb="21">
      <t>スイデン</t>
    </rPh>
    <rPh sb="21" eb="23">
      <t>チョリュウ</t>
    </rPh>
    <rPh sb="23" eb="25">
      <t>キノウ</t>
    </rPh>
    <rPh sb="25" eb="27">
      <t>キョウカ</t>
    </rPh>
    <rPh sb="27" eb="29">
      <t>ケイカク</t>
    </rPh>
    <rPh sb="31" eb="33">
      <t>サクテイ</t>
    </rPh>
    <rPh sb="43" eb="50">
      <t>タメンテキキノウシハラ</t>
    </rPh>
    <rPh sb="50" eb="53">
      <t>コウフキン</t>
    </rPh>
    <rPh sb="53" eb="55">
      <t>ジッシ</t>
    </rPh>
    <rPh sb="55" eb="57">
      <t>ヨウリョウ</t>
    </rPh>
    <rPh sb="57" eb="58">
      <t>ダイ</t>
    </rPh>
    <rPh sb="79" eb="81">
      <t>キョウギ</t>
    </rPh>
    <phoneticPr fontId="3"/>
  </si>
  <si>
    <t>注１）　流域治水プロジェクト等の北海道の認定を受けた計画に田んぼダムが位置付けられている地域は、本様式の代わりに当該計画を　　</t>
    <rPh sb="14" eb="15">
      <t>トウ</t>
    </rPh>
    <rPh sb="16" eb="19">
      <t>ホッカイドウ</t>
    </rPh>
    <rPh sb="20" eb="22">
      <t>ニンテイ</t>
    </rPh>
    <rPh sb="23" eb="24">
      <t>ウ</t>
    </rPh>
    <rPh sb="26" eb="28">
      <t>ケイカク</t>
    </rPh>
    <rPh sb="48" eb="49">
      <t>ホン</t>
    </rPh>
    <rPh sb="49" eb="51">
      <t>ヨウシキ</t>
    </rPh>
    <rPh sb="52" eb="53">
      <t>カ</t>
    </rPh>
    <rPh sb="56" eb="57">
      <t>トウ</t>
    </rPh>
    <rPh sb="58" eb="60">
      <t>ケイカク</t>
    </rPh>
    <rPh sb="59" eb="61">
      <t>テンプ</t>
    </rPh>
    <phoneticPr fontId="3"/>
  </si>
  <si>
    <t>（年号）</t>
    <rPh sb="1" eb="3">
      <t>ネンゴウ</t>
    </rPh>
    <phoneticPr fontId="3"/>
  </si>
  <si>
    <t>　　　　多面的機能支払交付金に係る返還申出書（写）の送付について</t>
    <rPh sb="4" eb="7">
      <t>タメンテキ</t>
    </rPh>
    <rPh sb="7" eb="9">
      <t>キノウ</t>
    </rPh>
    <rPh sb="9" eb="11">
      <t>シハライ</t>
    </rPh>
    <rPh sb="11" eb="14">
      <t>コウフキン</t>
    </rPh>
    <rPh sb="15" eb="16">
      <t>カカ</t>
    </rPh>
    <rPh sb="17" eb="19">
      <t>ヘンカン</t>
    </rPh>
    <rPh sb="19" eb="22">
      <t>モウシデショ</t>
    </rPh>
    <rPh sb="23" eb="24">
      <t>シャ</t>
    </rPh>
    <rPh sb="26" eb="28">
      <t>ソウフ</t>
    </rPh>
    <phoneticPr fontId="3"/>
  </si>
  <si>
    <t>　　　　　　○○市町村長</t>
    <rPh sb="8" eb="12">
      <t>シチョウソンチョウ</t>
    </rPh>
    <phoneticPr fontId="3"/>
  </si>
  <si>
    <t>（年号）</t>
    <rPh sb="1" eb="3">
      <t>ネンゴウ</t>
    </rPh>
    <phoneticPr fontId="3"/>
  </si>
  <si>
    <t>　　　　　　　　　○○市町村長　</t>
    <rPh sb="11" eb="15">
      <t>シチョウソンチョウ</t>
    </rPh>
    <phoneticPr fontId="3"/>
  </si>
  <si>
    <t>（年号）</t>
    <rPh sb="1" eb="3">
      <t>ネンゴウ</t>
    </rPh>
    <phoneticPr fontId="3"/>
  </si>
  <si>
    <r>
      <t>　　　　　</t>
    </r>
    <r>
      <rPr>
        <sz val="11"/>
        <rFont val="ＭＳ Ｐゴシック"/>
        <family val="3"/>
        <charset val="128"/>
      </rPr>
      <t>○○市町村農業の有する多面的機能の発揮の促進に関する計画の［作成／変更］
　　　　　について（協議）　</t>
    </r>
    <rPh sb="7" eb="10">
      <t>シチョウソン</t>
    </rPh>
    <rPh sb="10" eb="12">
      <t>ノウギョウ</t>
    </rPh>
    <rPh sb="13" eb="14">
      <t>ユウ</t>
    </rPh>
    <rPh sb="16" eb="21">
      <t>タメンテキキノウ</t>
    </rPh>
    <rPh sb="22" eb="24">
      <t>ハッキ</t>
    </rPh>
    <rPh sb="25" eb="27">
      <t>ソクシン</t>
    </rPh>
    <rPh sb="28" eb="29">
      <t>カン</t>
    </rPh>
    <rPh sb="31" eb="33">
      <t>ケイカク</t>
    </rPh>
    <rPh sb="35" eb="37">
      <t>サクセイ</t>
    </rPh>
    <rPh sb="38" eb="40">
      <t>ヘンコウ</t>
    </rPh>
    <rPh sb="52" eb="54">
      <t>キョウギ</t>
    </rPh>
    <phoneticPr fontId="3"/>
  </si>
  <si>
    <r>
      <t xml:space="preserve">       </t>
    </r>
    <r>
      <rPr>
        <sz val="11"/>
        <rFont val="ＭＳ Ｐゴシック"/>
        <family val="3"/>
        <charset val="128"/>
      </rPr>
      <t xml:space="preserve">   番　　　　　　　　　    　 号</t>
    </r>
    <rPh sb="10" eb="11">
      <t>バン</t>
    </rPh>
    <rPh sb="26" eb="27">
      <t>ゴウ</t>
    </rPh>
    <phoneticPr fontId="3"/>
  </si>
  <si>
    <r>
      <rPr>
        <sz val="11"/>
        <rFont val="ＭＳ Ｐゴシック"/>
        <family val="3"/>
        <charset val="128"/>
      </rPr>
      <t>（年号）　　年　　月　　日　</t>
    </r>
    <rPh sb="1" eb="3">
      <t>ネンゴウ</t>
    </rPh>
    <phoneticPr fontId="3"/>
  </si>
  <si>
    <r>
      <t>　　　　　</t>
    </r>
    <r>
      <rPr>
        <sz val="11"/>
        <rFont val="ＭＳ Ｐゴシック"/>
        <family val="3"/>
        <charset val="128"/>
      </rPr>
      <t>○○市町村農業の有する多面的機能の発揮の促進に関する計画の［作成／変更］
　　　　　について（回答）　</t>
    </r>
    <rPh sb="7" eb="10">
      <t>シチョウソン</t>
    </rPh>
    <rPh sb="10" eb="12">
      <t>ノウギョウ</t>
    </rPh>
    <rPh sb="13" eb="14">
      <t>ユウ</t>
    </rPh>
    <rPh sb="16" eb="21">
      <t>タメンテキキノウ</t>
    </rPh>
    <rPh sb="22" eb="24">
      <t>ハッキ</t>
    </rPh>
    <rPh sb="25" eb="27">
      <t>ソクシン</t>
    </rPh>
    <rPh sb="28" eb="29">
      <t>カン</t>
    </rPh>
    <rPh sb="31" eb="33">
      <t>ケイカク</t>
    </rPh>
    <rPh sb="35" eb="37">
      <t>サクセイ</t>
    </rPh>
    <rPh sb="38" eb="40">
      <t>ヘンコウ</t>
    </rPh>
    <rPh sb="52" eb="54">
      <t>カイトウ</t>
    </rPh>
    <phoneticPr fontId="3"/>
  </si>
  <si>
    <r>
      <t>　</t>
    </r>
    <r>
      <rPr>
        <sz val="11"/>
        <rFont val="ＭＳ Ｐゴシック"/>
        <family val="3"/>
        <charset val="128"/>
      </rPr>
      <t>北　海　道　知　事　　様</t>
    </r>
    <rPh sb="1" eb="2">
      <t>キタ</t>
    </rPh>
    <rPh sb="3" eb="4">
      <t>ウミ</t>
    </rPh>
    <rPh sb="5" eb="6">
      <t>ドウ</t>
    </rPh>
    <rPh sb="7" eb="8">
      <t>チ</t>
    </rPh>
    <rPh sb="9" eb="10">
      <t>コト</t>
    </rPh>
    <phoneticPr fontId="3"/>
  </si>
  <si>
    <r>
      <t xml:space="preserve">                     </t>
    </r>
    <r>
      <rPr>
        <sz val="11"/>
        <rFont val="ＭＳ Ｐゴシック"/>
        <family val="3"/>
        <charset val="128"/>
      </rPr>
      <t xml:space="preserve">○○市町村長  </t>
    </r>
    <rPh sb="23" eb="27">
      <t>シチョウソンチョウ</t>
    </rPh>
    <phoneticPr fontId="3"/>
  </si>
  <si>
    <r>
      <t>　　　　　</t>
    </r>
    <r>
      <rPr>
        <sz val="11"/>
        <rFont val="ＭＳ Ｐゴシック"/>
        <family val="3"/>
        <charset val="128"/>
      </rPr>
      <t>○○市町村農業の有する多面的機能の発揮の促進に関する計画の［作成／変更］
　　　　　について（送付）　</t>
    </r>
    <rPh sb="7" eb="10">
      <t>シチョウソン</t>
    </rPh>
    <rPh sb="10" eb="12">
      <t>ノウギョウ</t>
    </rPh>
    <rPh sb="13" eb="14">
      <t>ユウ</t>
    </rPh>
    <rPh sb="16" eb="21">
      <t>タメンテキキノウ</t>
    </rPh>
    <rPh sb="22" eb="24">
      <t>ハッキ</t>
    </rPh>
    <rPh sb="25" eb="27">
      <t>ソクシン</t>
    </rPh>
    <rPh sb="28" eb="29">
      <t>カン</t>
    </rPh>
    <rPh sb="31" eb="33">
      <t>ケイカク</t>
    </rPh>
    <rPh sb="35" eb="37">
      <t>サクセイ</t>
    </rPh>
    <rPh sb="38" eb="40">
      <t>ヘンコウ</t>
    </rPh>
    <rPh sb="52" eb="54">
      <t>ソウフ</t>
    </rPh>
    <phoneticPr fontId="3"/>
  </si>
  <si>
    <r>
      <t>　</t>
    </r>
    <r>
      <rPr>
        <sz val="11"/>
        <rFont val="ＭＳ Ｐゴシック"/>
        <family val="3"/>
        <charset val="128"/>
      </rPr>
      <t>番　　　　　　　　　　　 号</t>
    </r>
    <rPh sb="1" eb="2">
      <t>バン</t>
    </rPh>
    <rPh sb="14" eb="15">
      <t>ゴウ</t>
    </rPh>
    <phoneticPr fontId="3"/>
  </si>
  <si>
    <r>
      <t>　　　　　</t>
    </r>
    <r>
      <rPr>
        <sz val="11"/>
        <rFont val="ＭＳ Ｐゴシック"/>
        <family val="3"/>
        <charset val="128"/>
      </rPr>
      <t>番　　　　　　　　　　 号</t>
    </r>
    <rPh sb="5" eb="6">
      <t>バン</t>
    </rPh>
    <rPh sb="17" eb="18">
      <t>ゴウ</t>
    </rPh>
    <phoneticPr fontId="3"/>
  </si>
  <si>
    <r>
      <t>　</t>
    </r>
    <r>
      <rPr>
        <sz val="11"/>
        <rFont val="ＭＳ Ｐゴシック"/>
        <family val="3"/>
        <charset val="128"/>
      </rPr>
      <t>○○市町村長　様</t>
    </r>
    <rPh sb="3" eb="7">
      <t>シチョウソンチョウ</t>
    </rPh>
    <phoneticPr fontId="3"/>
  </si>
  <si>
    <r>
      <rPr>
        <sz val="11"/>
        <rFont val="ＭＳ Ｐゴシック"/>
        <family val="3"/>
        <charset val="128"/>
      </rPr>
      <t>北　海　道　知　事　　</t>
    </r>
    <rPh sb="6" eb="7">
      <t>チ</t>
    </rPh>
    <rPh sb="8" eb="9">
      <t>コト</t>
    </rPh>
    <phoneticPr fontId="3"/>
  </si>
  <si>
    <r>
      <t>　　　　　</t>
    </r>
    <r>
      <rPr>
        <sz val="11"/>
        <rFont val="ＭＳ Ｐゴシック"/>
        <family val="3"/>
        <charset val="128"/>
      </rPr>
      <t>○○市町村における水田貯留機能強化計画の［策定／変更］について（回答）
　　　　　　</t>
    </r>
    <rPh sb="7" eb="10">
      <t>シチョウソン</t>
    </rPh>
    <rPh sb="14" eb="16">
      <t>スイデン</t>
    </rPh>
    <rPh sb="16" eb="18">
      <t>チョリュウ</t>
    </rPh>
    <rPh sb="18" eb="20">
      <t>キノウ</t>
    </rPh>
    <rPh sb="20" eb="22">
      <t>キョウカ</t>
    </rPh>
    <rPh sb="22" eb="24">
      <t>ケイカク</t>
    </rPh>
    <rPh sb="26" eb="28">
      <t>サクテイ</t>
    </rPh>
    <rPh sb="29" eb="31">
      <t>ヘンコウ</t>
    </rPh>
    <rPh sb="37" eb="39">
      <t>カイトウ</t>
    </rPh>
    <phoneticPr fontId="3"/>
  </si>
  <si>
    <t>（道様式第６号）[国様式第１－３号]</t>
    <rPh sb="1" eb="2">
      <t>ミチ</t>
    </rPh>
    <rPh sb="2" eb="4">
      <t>ヨウシキ</t>
    </rPh>
    <rPh sb="4" eb="5">
      <t>ダイ</t>
    </rPh>
    <rPh sb="6" eb="7">
      <t>ゴウ</t>
    </rPh>
    <rPh sb="9" eb="10">
      <t>クニ</t>
    </rPh>
    <rPh sb="12" eb="13">
      <t>ダイ</t>
    </rPh>
    <phoneticPr fontId="3"/>
  </si>
  <si>
    <t>活動区分</t>
    <rPh sb="0" eb="2">
      <t>カツドウ</t>
    </rPh>
    <rPh sb="2" eb="4">
      <t>クブン</t>
    </rPh>
    <phoneticPr fontId="3"/>
  </si>
  <si>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0" eb="101">
      <t>ホウ</t>
    </rPh>
    <rPh sb="108" eb="110">
      <t>コウホウ</t>
    </rPh>
    <rPh sb="110" eb="112">
      <t>カツドウ</t>
    </rPh>
    <rPh sb="113" eb="115">
      <t>ヒッス</t>
    </rPh>
    <phoneticPr fontId="3"/>
  </si>
  <si>
    <t>高度な保全活動の活動項目</t>
    <rPh sb="0" eb="2">
      <t>コウド</t>
    </rPh>
    <rPh sb="3" eb="5">
      <t>ホゼン</t>
    </rPh>
    <rPh sb="5" eb="7">
      <t>カツドウ</t>
    </rPh>
    <rPh sb="8" eb="10">
      <t>カツドウ</t>
    </rPh>
    <rPh sb="10" eb="12">
      <t>コウモク</t>
    </rPh>
    <phoneticPr fontId="3"/>
  </si>
  <si>
    <t>多面的機能の増進を図る活動の活動項目数</t>
    <rPh sb="14" eb="16">
      <t>カツドウ</t>
    </rPh>
    <rPh sb="16" eb="19">
      <t>コウモクスウ</t>
    </rPh>
    <phoneticPr fontId="3"/>
  </si>
  <si>
    <r>
      <t>↓</t>
    </r>
    <r>
      <rPr>
        <sz val="8"/>
        <rFont val="メイリオ"/>
        <family val="3"/>
        <charset val="128"/>
      </rPr>
      <t xml:space="preserve"> 活動</t>
    </r>
    <r>
      <rPr>
        <sz val="9"/>
        <rFont val="メイリオ"/>
        <family val="3"/>
        <charset val="128"/>
      </rPr>
      <t>を継続中の組織のみ記入</t>
    </r>
    <rPh sb="2" eb="4">
      <t>カツドウ</t>
    </rPh>
    <rPh sb="5" eb="7">
      <t>ケイゾク</t>
    </rPh>
    <rPh sb="7" eb="8">
      <t>チュウ</t>
    </rPh>
    <rPh sb="9" eb="11">
      <t>ソシキ</t>
    </rPh>
    <rPh sb="13" eb="15">
      <t>キニュウ</t>
    </rPh>
    <phoneticPr fontId="3"/>
  </si>
  <si>
    <r>
      <rPr>
        <u/>
        <sz val="9"/>
        <rFont val="HG丸ｺﾞｼｯｸM-PRO"/>
        <family val="3"/>
        <charset val="128"/>
      </rPr>
      <t>★ 多面的機能の更なる増進に向けた活動への支援の適用条件</t>
    </r>
    <r>
      <rPr>
        <sz val="9"/>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t>
    </rPh>
    <rPh sb="79" eb="81">
      <t>カツドウ</t>
    </rPh>
    <rPh sb="110" eb="112">
      <t>カツドウ</t>
    </rPh>
    <phoneticPr fontId="3"/>
  </si>
  <si>
    <t>（道様式第７号）[国様式第１－４号]</t>
    <rPh sb="1" eb="2">
      <t>ミチ</t>
    </rPh>
    <rPh sb="2" eb="4">
      <t>ヨウシキ</t>
    </rPh>
    <rPh sb="4" eb="5">
      <t>ダイ</t>
    </rPh>
    <rPh sb="6" eb="7">
      <t>ゴウ</t>
    </rPh>
    <rPh sb="9" eb="10">
      <t>クニ</t>
    </rPh>
    <rPh sb="12" eb="13">
      <t>ダイ</t>
    </rPh>
    <phoneticPr fontId="3"/>
  </si>
  <si>
    <t>（道様式第８号）</t>
    <phoneticPr fontId="3"/>
  </si>
  <si>
    <t>（道様式第９号）</t>
    <phoneticPr fontId="3"/>
  </si>
  <si>
    <t>（道様式第１０号）[国様式第１－６号]</t>
    <phoneticPr fontId="3"/>
  </si>
  <si>
    <t>★「活動項目番号」欄には、実施要領別記1-2の国が定める活動指針における取組の番号及び要領第1の２の(1)に基づき都道府県が定める要綱基本方針において追加された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Ph sb="2" eb="4">
      <t>カツドウ</t>
    </rPh>
    <rPh sb="4" eb="6">
      <t>コウモク</t>
    </rPh>
    <rPh sb="6" eb="8">
      <t>バンゴウ</t>
    </rPh>
    <rPh sb="9" eb="10">
      <t>ラン</t>
    </rPh>
    <rPh sb="13" eb="15">
      <t>ジッシ</t>
    </rPh>
    <rPh sb="15" eb="17">
      <t>ヨウリョウ</t>
    </rPh>
    <rPh sb="17" eb="19">
      <t>ベッキ</t>
    </rPh>
    <rPh sb="23" eb="24">
      <t>クニ</t>
    </rPh>
    <rPh sb="25" eb="26">
      <t>サダ</t>
    </rPh>
    <rPh sb="28" eb="30">
      <t>カツドウ</t>
    </rPh>
    <rPh sb="30" eb="32">
      <t>シシン</t>
    </rPh>
    <rPh sb="36" eb="38">
      <t>トリクミ</t>
    </rPh>
    <rPh sb="39" eb="41">
      <t>バンゴウ</t>
    </rPh>
    <rPh sb="41" eb="42">
      <t>オヨ</t>
    </rPh>
    <rPh sb="43" eb="45">
      <t>ヨウリョウ</t>
    </rPh>
    <rPh sb="45" eb="46">
      <t>ダイ</t>
    </rPh>
    <rPh sb="54" eb="55">
      <t>モト</t>
    </rPh>
    <rPh sb="57" eb="61">
      <t>トドウフケン</t>
    </rPh>
    <rPh sb="62" eb="63">
      <t>サダ</t>
    </rPh>
    <rPh sb="65" eb="67">
      <t>ヨウコウ</t>
    </rPh>
    <rPh sb="67" eb="69">
      <t>キホン</t>
    </rPh>
    <rPh sb="69" eb="71">
      <t>ホウシン</t>
    </rPh>
    <rPh sb="75" eb="77">
      <t>ツイカ</t>
    </rPh>
    <rPh sb="83" eb="87">
      <t>カツドウコウモク</t>
    </rPh>
    <rPh sb="88" eb="90">
      <t>バンゴウ</t>
    </rPh>
    <rPh sb="91" eb="93">
      <t>キニュウ</t>
    </rPh>
    <rPh sb="99" eb="100">
      <t>タ</t>
    </rPh>
    <rPh sb="101" eb="103">
      <t>ジム</t>
    </rPh>
    <rPh sb="103" eb="105">
      <t>ショリ</t>
    </rPh>
    <rPh sb="109" eb="110">
      <t>バン</t>
    </rPh>
    <rPh sb="111" eb="113">
      <t>カイギ</t>
    </rPh>
    <rPh sb="113" eb="114">
      <t>トウ</t>
    </rPh>
    <rPh sb="118" eb="119">
      <t>バン</t>
    </rPh>
    <rPh sb="120" eb="122">
      <t>キニュウ</t>
    </rPh>
    <rPh sb="128" eb="130">
      <t>ドウイツ</t>
    </rPh>
    <rPh sb="130" eb="131">
      <t>ヒ</t>
    </rPh>
    <rPh sb="132" eb="134">
      <t>フクスウ</t>
    </rPh>
    <rPh sb="135" eb="137">
      <t>カツドウ</t>
    </rPh>
    <rPh sb="138" eb="139">
      <t>オコナ</t>
    </rPh>
    <rPh sb="141" eb="143">
      <t>バアイ</t>
    </rPh>
    <rPh sb="145" eb="147">
      <t>ガイトウ</t>
    </rPh>
    <rPh sb="149" eb="150">
      <t>スベ</t>
    </rPh>
    <rPh sb="152" eb="156">
      <t>カツドウコウモク</t>
    </rPh>
    <rPh sb="156" eb="158">
      <t>バンゴウ</t>
    </rPh>
    <rPh sb="159" eb="161">
      <t>ヒダリヅ</t>
    </rPh>
    <rPh sb="163" eb="164">
      <t>イチ</t>
    </rPh>
    <rPh sb="164" eb="165">
      <t>ギョウ</t>
    </rPh>
    <rPh sb="166" eb="168">
      <t>キニュウ</t>
    </rPh>
    <rPh sb="175" eb="177">
      <t>バンゴウ</t>
    </rPh>
    <rPh sb="177" eb="178">
      <t>ラン</t>
    </rPh>
    <rPh sb="179" eb="180">
      <t>タ</t>
    </rPh>
    <rPh sb="183" eb="185">
      <t>バアイ</t>
    </rPh>
    <rPh sb="187" eb="190">
      <t>フクスウギョウ</t>
    </rPh>
    <rPh sb="191" eb="192">
      <t>ワ</t>
    </rPh>
    <rPh sb="194" eb="196">
      <t>キニュウ</t>
    </rPh>
    <phoneticPr fontId="3"/>
  </si>
  <si>
    <t>活動項目番号（左詰め）</t>
    <rPh sb="0" eb="4">
      <t>カツドウコウモク</t>
    </rPh>
    <rPh sb="4" eb="6">
      <t>バンゴウ</t>
    </rPh>
    <rPh sb="7" eb="8">
      <t>ヒダリ</t>
    </rPh>
    <rPh sb="8" eb="9">
      <t>ツ</t>
    </rPh>
    <phoneticPr fontId="3"/>
  </si>
  <si>
    <t>（道様式第１１号）[国様式第１－７号]</t>
    <phoneticPr fontId="3"/>
  </si>
  <si>
    <t>（道様式第13号）</t>
    <phoneticPr fontId="3"/>
  </si>
  <si>
    <t xml:space="preserve">   このことについて、対象組織の代表者より別添のとおり返還申出書の提出があったので、多面的機能支払交付金実施事務取扱要領第11の２に基づき、その写しを送付します。</t>
    <rPh sb="12" eb="14">
      <t>タイショウ</t>
    </rPh>
    <rPh sb="14" eb="16">
      <t>ソシキ</t>
    </rPh>
    <rPh sb="17" eb="20">
      <t>ダイヒョウシャ</t>
    </rPh>
    <rPh sb="22" eb="24">
      <t>ベッテン</t>
    </rPh>
    <rPh sb="28" eb="30">
      <t>ヘンカン</t>
    </rPh>
    <rPh sb="30" eb="33">
      <t>モウシデショ</t>
    </rPh>
    <rPh sb="34" eb="36">
      <t>テイシュツ</t>
    </rPh>
    <rPh sb="43" eb="48">
      <t>タメンテキキノウ</t>
    </rPh>
    <rPh sb="48" eb="50">
      <t>シハライ</t>
    </rPh>
    <rPh sb="50" eb="53">
      <t>コウフキン</t>
    </rPh>
    <rPh sb="53" eb="55">
      <t>ジッシ</t>
    </rPh>
    <rPh sb="55" eb="57">
      <t>ジム</t>
    </rPh>
    <rPh sb="57" eb="59">
      <t>トリアツカイ</t>
    </rPh>
    <rPh sb="59" eb="61">
      <t>ヨウリョウ</t>
    </rPh>
    <rPh sb="61" eb="62">
      <t>ダイ</t>
    </rPh>
    <rPh sb="67" eb="68">
      <t>モト</t>
    </rPh>
    <rPh sb="73" eb="74">
      <t>ウツ</t>
    </rPh>
    <rPh sb="76" eb="78">
      <t>ソウフ</t>
    </rPh>
    <phoneticPr fontId="3"/>
  </si>
  <si>
    <t>（道様式第１２号）[国様式第２－３号]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</si>
</sst>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176" formatCode="#,##0_);[Red]\(#,##0\)"/>
    <numFmt numFmtId="177" formatCode="&quot;平成&quot;0&quot;年度&quot;"/>
    <numFmt numFmtId="178" formatCode="#,###;\-#,###;&quot;&quot;;@"/>
    <numFmt numFmtId="179" formatCode="0.0"/>
    <numFmt numFmtId="180" formatCode="#,###&quot; a&quot;"/>
    <numFmt numFmtId="181" formatCode="#,###&quot;円&quot;"/>
    <numFmt numFmtId="182" formatCode="#,###&quot; 円/a&quot;"/>
    <numFmt numFmtId="183" formatCode="#&quot;集落&quot;"/>
    <numFmt numFmtId="184" formatCode="#"/>
    <numFmt numFmtId="185" formatCode="m&quot;月&quot;d&quot;日&quot;;@"/>
    <numFmt numFmtId="186" formatCode="0_);[Red]\(0\)"/>
    <numFmt numFmtId="187" formatCode="#,##0_ "/>
    <numFmt numFmtId="188" formatCode="\(#,##0\)"/>
    <numFmt numFmtId="189" formatCode="#,###&quot;組織&quot;"/>
    <numFmt numFmtId="190" formatCode="#,##0.0;[Red]\-#,##0.0"/>
    <numFmt numFmtId="191" formatCode="m/d;@"/>
    <numFmt numFmtId="192" formatCode="#&quot; 年&quot;"/>
    <numFmt numFmtId="193" formatCode="h&quot;時&quot;mm&quot;分&quot;;@"/>
    <numFmt numFmtId="194" formatCode="#&quot;人&quot;;;"/>
    <numFmt numFmtId="195" formatCode="@&quot;人&quot;"/>
    <numFmt numFmtId="196" formatCode="h:mm;@"/>
    <numFmt numFmtId="197" formatCode="#0.0&quot;時間&quot;"/>
    <numFmt numFmtId="198" formatCode="#,###,##0&quot;a&quot;"/>
    <numFmt numFmtId="199" formatCode="#,###&quot;a&quot;"/>
    <numFmt numFmtId="200" formatCode="#,###&quot; 円/10a&quot;"/>
    <numFmt numFmtId="201" formatCode="#,##0&quot;人&quot;"/>
    <numFmt numFmtId="202" formatCode="0_ "/>
    <numFmt numFmtId="203" formatCode="#&quot;人&quot;"/>
    <numFmt numFmtId="204" formatCode="#&quot;団体&quot;"/>
    <numFmt numFmtId="205" formatCode="#&quot;人・団体&quot;"/>
    <numFmt numFmtId="206" formatCode="#,###,###&quot;a&quot;"/>
    <numFmt numFmtId="207" formatCode="##,###,###&quot; a&quot;"/>
    <numFmt numFmtId="208" formatCode="&quot;(&quot;#,###&quot; a )&quot;;\-#,###;&quot;&quot;;@"/>
    <numFmt numFmtId="209" formatCode="&quot;(&quot;#,###&quot; 円 )&quot;;\-#,###;&quot;&quot;;@"/>
    <numFmt numFmtId="210" formatCode="&quot;(&quot;#,##0.0&quot; km)&quot;;\-#,##0.0;&quot;&quot;;@"/>
    <numFmt numFmtId="211" formatCode="&quot;(&quot;#,###&quot; 箇所 )&quot;;\-#,###;&quot;&quot;;@"/>
    <numFmt numFmtId="212" formatCode="&quot;(&quot;#,##0.00&quot; a )&quot;;\-#,###;&quot;&quot;;@"/>
    <numFmt numFmtId="213" formatCode="&quot;平成&quot;##&quot; 年度&quot;;\-#;&quot;&quot;;@"/>
    <numFmt numFmtId="214" formatCode="0.00_);[Red]\(0.00\)"/>
    <numFmt numFmtId="215" formatCode="0.000"/>
    <numFmt numFmtId="216" formatCode="&quot;(&quot;#,###&quot;)&quot;;\-#,###;&quot;&quot;;@"/>
    <numFmt numFmtId="217" formatCode="#,##0;&quot;▲ &quot;#,##0"/>
    <numFmt numFmtId="218" formatCode="###,###,###&quot;a&quot;"/>
    <numFmt numFmtId="219" formatCode="#,###&quot; 円/年・組織&quot;"/>
    <numFmt numFmtId="220" formatCode="###,##0.0&quot; km&quot;;\-###,##0.0&quot;km&quot;;&quot;km&quot;;&quot;km&quot;"/>
    <numFmt numFmtId="221" formatCode="#&quot; 箇所&quot;"/>
    <numFmt numFmtId="222" formatCode="0_);\(0\)"/>
  </numFmts>
  <fonts count="9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4"/>
      <name val="メイリオ"/>
      <family val="3"/>
      <charset val="128"/>
    </font>
    <font>
      <i/>
      <sz val="10"/>
      <name val="メイリオ"/>
      <family val="3"/>
      <charset val="128"/>
    </font>
    <font>
      <b/>
      <sz val="10"/>
      <name val="メイリオ"/>
      <family val="3"/>
      <charset val="128"/>
    </font>
    <font>
      <sz val="8"/>
      <name val="メイリオ"/>
      <family val="3"/>
      <charset val="128"/>
    </font>
    <font>
      <sz val="6"/>
      <name val="ＭＳ Ｐゴシック"/>
      <family val="3"/>
      <charset val="128"/>
    </font>
    <font>
      <sz val="11"/>
      <name val="ＭＳ 明朝"/>
      <family val="1"/>
      <charset val="128"/>
    </font>
    <font>
      <sz val="9"/>
      <name val="ＭＳ Ｐゴシック"/>
      <family val="3"/>
      <charset val="128"/>
    </font>
    <font>
      <sz val="10.5"/>
      <name val="ＭＳ Ｐゴシック"/>
      <family val="3"/>
      <charset val="128"/>
    </font>
    <font>
      <sz val="6"/>
      <name val="ＭＳ ゴシック"/>
      <family val="3"/>
      <charset val="128"/>
    </font>
    <font>
      <sz val="10"/>
      <name val="Meiryo UI"/>
      <family val="3"/>
      <charset val="128"/>
    </font>
    <font>
      <sz val="13"/>
      <name val="メイリオ"/>
      <family val="3"/>
      <charset val="128"/>
    </font>
    <font>
      <sz val="11"/>
      <name val="HG丸ｺﾞｼｯｸM-PRO"/>
      <family val="3"/>
      <charset val="128"/>
    </font>
    <font>
      <i/>
      <sz val="8"/>
      <name val="メイリオ"/>
      <family val="3"/>
      <charset val="128"/>
    </font>
    <font>
      <b/>
      <sz val="11"/>
      <name val="メイリオ"/>
      <family val="3"/>
      <charset val="128"/>
    </font>
    <font>
      <b/>
      <sz val="14"/>
      <name val="メイリオ"/>
      <family val="3"/>
      <charset val="128"/>
    </font>
    <font>
      <sz val="10"/>
      <name val="HG丸ｺﾞｼｯｸM-PRO"/>
      <family val="3"/>
      <charset val="128"/>
    </font>
    <font>
      <sz val="9"/>
      <name val="HG丸ｺﾞｼｯｸM-PRO"/>
      <family val="3"/>
      <charset val="128"/>
    </font>
    <font>
      <u/>
      <sz val="10"/>
      <name val="HG丸ｺﾞｼｯｸM-PRO"/>
      <family val="3"/>
      <charset val="128"/>
    </font>
    <font>
      <sz val="10.5"/>
      <name val="ＭＳ 明朝"/>
      <family val="1"/>
      <charset val="128"/>
    </font>
    <font>
      <sz val="11"/>
      <name val="Meiryo UI"/>
      <family val="3"/>
      <charset val="128"/>
    </font>
    <font>
      <sz val="16"/>
      <name val="ＭＳ 明朝"/>
      <family val="1"/>
      <charset val="128"/>
    </font>
    <font>
      <b/>
      <sz val="16"/>
      <name val="ＭＳ 明朝"/>
      <family val="1"/>
      <charset val="128"/>
    </font>
    <font>
      <sz val="12"/>
      <name val="ＭＳ Ｐゴシック"/>
      <family val="3"/>
      <charset val="128"/>
    </font>
    <font>
      <sz val="14"/>
      <name val="ＭＳ Ｐゴシック"/>
      <family val="3"/>
      <charset val="128"/>
    </font>
    <font>
      <sz val="8"/>
      <name val="ＭＳ Ｐゴシック"/>
      <family val="3"/>
      <charset val="128"/>
    </font>
    <font>
      <sz val="11"/>
      <color indexed="8"/>
      <name val="ＭＳ Ｐゴシック"/>
      <family val="3"/>
      <charset val="128"/>
    </font>
    <font>
      <sz val="6"/>
      <name val="ＭＳ Ｐゴシック"/>
      <family val="3"/>
      <charset val="128"/>
    </font>
    <font>
      <u/>
      <sz val="10"/>
      <name val="メイリオ"/>
      <family val="3"/>
      <charset val="128"/>
    </font>
    <font>
      <u/>
      <sz val="9"/>
      <name val="HG丸ｺﾞｼｯｸM-PRO"/>
      <family val="3"/>
      <charset val="128"/>
    </font>
    <font>
      <sz val="11"/>
      <color theme="1"/>
      <name val="ＭＳ Ｐゴシック"/>
      <family val="3"/>
      <charset val="128"/>
      <scheme val="minor"/>
    </font>
    <font>
      <sz val="10"/>
      <color theme="1"/>
      <name val="ＭＳ 明朝"/>
      <family val="1"/>
      <charset val="128"/>
    </font>
    <font>
      <sz val="10"/>
      <color theme="1"/>
      <name val="Meiryo UI"/>
      <family val="3"/>
      <charset val="128"/>
    </font>
    <font>
      <sz val="10"/>
      <color rgb="FFFF0000"/>
      <name val="メイリオ"/>
      <family val="3"/>
      <charset val="128"/>
    </font>
    <font>
      <sz val="10"/>
      <color theme="1"/>
      <name val="メイリオ"/>
      <family val="3"/>
      <charset val="128"/>
    </font>
    <font>
      <sz val="11"/>
      <color theme="1"/>
      <name val="ＭＳ 明朝"/>
      <family val="1"/>
      <charset val="128"/>
    </font>
    <font>
      <sz val="11"/>
      <name val="ＭＳ Ｐゴシック"/>
      <family val="3"/>
      <charset val="128"/>
      <scheme val="minor"/>
    </font>
    <font>
      <sz val="12"/>
      <color theme="1"/>
      <name val="メイリオ"/>
      <family val="3"/>
      <charset val="128"/>
    </font>
    <font>
      <b/>
      <sz val="11"/>
      <color theme="0"/>
      <name val="メイリオ"/>
      <family val="3"/>
      <charset val="128"/>
    </font>
    <font>
      <sz val="14"/>
      <color rgb="FF000000"/>
      <name val="メイリオ"/>
      <family val="3"/>
      <charset val="128"/>
    </font>
    <font>
      <b/>
      <sz val="10"/>
      <color theme="0"/>
      <name val="メイリオ"/>
      <family val="3"/>
      <charset val="128"/>
    </font>
    <font>
      <b/>
      <i/>
      <sz val="10"/>
      <color theme="0"/>
      <name val="メイリオ"/>
      <family val="3"/>
      <charset val="128"/>
    </font>
    <font>
      <sz val="9"/>
      <name val="Meiryo UI"/>
      <family val="3"/>
      <charset val="128"/>
    </font>
    <font>
      <i/>
      <sz val="11"/>
      <name val="メイリオ"/>
      <family val="3"/>
      <charset val="128"/>
    </font>
    <font>
      <sz val="12"/>
      <name val="HG丸ｺﾞｼｯｸM-PRO"/>
      <family val="3"/>
      <charset val="128"/>
    </font>
    <font>
      <b/>
      <i/>
      <sz val="11"/>
      <color theme="0"/>
      <name val="メイリオ"/>
      <family val="3"/>
      <charset val="128"/>
    </font>
    <font>
      <sz val="14"/>
      <name val="ＭＳ 明朝"/>
      <family val="1"/>
      <charset val="128"/>
    </font>
    <font>
      <sz val="12"/>
      <name val="Meiryo UI"/>
      <family val="3"/>
      <charset val="128"/>
    </font>
    <font>
      <b/>
      <sz val="10"/>
      <name val="HG丸ｺﾞｼｯｸM-PRO"/>
      <family val="3"/>
      <charset val="128"/>
    </font>
    <font>
      <sz val="18"/>
      <name val="ＭＳ Ｐゴシック"/>
      <family val="3"/>
      <charset val="128"/>
    </font>
    <font>
      <sz val="20"/>
      <name val="ＭＳ Ｐゴシック"/>
      <family val="3"/>
      <charset val="128"/>
    </font>
    <font>
      <b/>
      <sz val="24"/>
      <name val="ＭＳ Ｐゴシック"/>
      <family val="3"/>
      <charset val="128"/>
    </font>
    <font>
      <b/>
      <sz val="20"/>
      <name val="ＭＳ Ｐゴシック"/>
      <family val="3"/>
      <charset val="128"/>
    </font>
    <font>
      <sz val="20"/>
      <name val="ＭＳ Ｐゴシック"/>
      <family val="3"/>
      <charset val="128"/>
      <scheme val="minor"/>
    </font>
    <font>
      <sz val="15"/>
      <name val="ＭＳ Ｐゴシック"/>
      <family val="3"/>
      <charset val="128"/>
    </font>
    <font>
      <sz val="16"/>
      <name val="ＭＳ Ｐゴシック"/>
      <family val="3"/>
      <charset val="128"/>
    </font>
    <font>
      <sz val="20"/>
      <color rgb="FFFF0000"/>
      <name val="ＭＳ Ｐゴシック"/>
      <family val="3"/>
      <charset val="128"/>
    </font>
    <font>
      <u/>
      <sz val="20"/>
      <name val="ＭＳ Ｐゴシック"/>
      <family val="3"/>
      <charset val="128"/>
    </font>
    <font>
      <u/>
      <sz val="20"/>
      <color rgb="FFFF0000"/>
      <name val="ＭＳ Ｐゴシック"/>
      <family val="3"/>
      <charset val="128"/>
    </font>
    <font>
      <b/>
      <sz val="20"/>
      <color rgb="FFFF0000"/>
      <name val="ＭＳ Ｐゴシック"/>
      <family val="3"/>
      <charset val="128"/>
    </font>
    <font>
      <u/>
      <sz val="11"/>
      <color rgb="FFFF0000"/>
      <name val="ＭＳ Ｐゴシック"/>
      <family val="3"/>
      <charset val="128"/>
    </font>
    <font>
      <sz val="11"/>
      <color rgb="FFFF0000"/>
      <name val="ＭＳ Ｐゴシック"/>
      <family val="3"/>
      <charset val="128"/>
    </font>
    <font>
      <sz val="12"/>
      <name val="ＭＳ Ｐ明朝"/>
      <family val="1"/>
      <charset val="128"/>
    </font>
    <font>
      <sz val="11"/>
      <name val="ＭＳ Ｐ明朝"/>
      <family val="1"/>
      <charset val="128"/>
    </font>
    <font>
      <sz val="11"/>
      <name val="Century"/>
      <family val="1"/>
    </font>
    <font>
      <i/>
      <sz val="11"/>
      <color rgb="FFFF0000"/>
      <name val="HGSｺﾞｼｯｸM"/>
      <family val="3"/>
      <charset val="128"/>
    </font>
    <font>
      <i/>
      <sz val="11"/>
      <name val="HGSｺﾞｼｯｸM"/>
      <family val="3"/>
      <charset val="128"/>
    </font>
    <font>
      <sz val="11"/>
      <name val="HGSｺﾞｼｯｸM"/>
      <family val="3"/>
      <charset val="128"/>
    </font>
    <font>
      <i/>
      <sz val="11"/>
      <color rgb="FF0070C0"/>
      <name val="Century"/>
      <family val="1"/>
    </font>
    <font>
      <sz val="16"/>
      <color theme="1"/>
      <name val="ＭＳ ゴシック"/>
      <family val="3"/>
      <charset val="128"/>
    </font>
    <font>
      <sz val="6"/>
      <name val="ＭＳ Ｐゴシック"/>
      <family val="2"/>
      <charset val="128"/>
      <scheme val="minor"/>
    </font>
    <font>
      <sz val="11"/>
      <name val="ＭＳ Ｐゴシック"/>
      <family val="2"/>
      <charset val="128"/>
      <scheme val="minor"/>
    </font>
    <font>
      <sz val="10"/>
      <color rgb="FFFF0000"/>
      <name val="HG丸ｺﾞｼｯｸM-PRO"/>
      <family val="3"/>
      <charset val="128"/>
    </font>
    <font>
      <u/>
      <sz val="10"/>
      <color rgb="FFFF0000"/>
      <name val="メイリオ"/>
      <family val="3"/>
      <charset val="128"/>
    </font>
    <font>
      <sz val="10"/>
      <color theme="1"/>
      <name val="HG丸ｺﾞｼｯｸM-PRO"/>
      <family val="3"/>
      <charset val="128"/>
    </font>
    <font>
      <b/>
      <sz val="11"/>
      <name val="ＭＳ Ｐゴシック"/>
      <family val="3"/>
      <charset val="128"/>
    </font>
    <font>
      <i/>
      <sz val="11"/>
      <name val="ＭＳ Ｐゴシック"/>
      <family val="3"/>
      <charset val="128"/>
    </font>
    <font>
      <i/>
      <sz val="11"/>
      <color rgb="FFFF0000"/>
      <name val="ＭＳ Ｐゴシック"/>
      <family val="3"/>
      <charset val="128"/>
    </font>
    <font>
      <b/>
      <sz val="9"/>
      <color theme="0"/>
      <name val="メイリオ"/>
      <family val="3"/>
      <charset val="128"/>
    </font>
    <font>
      <sz val="10"/>
      <color rgb="FFFF0000"/>
      <name val="ＭＳ Ｐゴシック"/>
      <family val="3"/>
      <charset val="128"/>
    </font>
    <font>
      <u/>
      <sz val="9"/>
      <color rgb="FFFF0000"/>
      <name val="ＭＳ Ｐゴシック"/>
      <family val="3"/>
      <charset val="128"/>
    </font>
    <font>
      <u/>
      <sz val="11"/>
      <name val="ＭＳ Ｐゴシック"/>
      <family val="3"/>
      <charset val="128"/>
    </font>
    <font>
      <u/>
      <sz val="10"/>
      <name val="ＭＳ Ｐゴシック"/>
      <family val="3"/>
      <charset val="128"/>
    </font>
    <font>
      <i/>
      <sz val="10"/>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7" tint="0.59999389629810485"/>
        <bgColor indexed="64"/>
      </patternFill>
    </fill>
  </fills>
  <borders count="1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double">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double">
        <color indexed="64"/>
      </right>
      <top style="thin">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top/>
      <bottom style="thin">
        <color indexed="64"/>
      </bottom>
      <diagonal style="thin">
        <color indexed="64"/>
      </diagonal>
    </border>
    <border>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2" tint="-0.499984740745262"/>
      </left>
      <right/>
      <top/>
      <bottom/>
      <diagonal/>
    </border>
    <border>
      <left/>
      <right style="thin">
        <color theme="2" tint="-0.499984740745262"/>
      </right>
      <top/>
      <bottom style="thin">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diagonal/>
    </border>
    <border>
      <left style="thin">
        <color theme="1"/>
      </left>
      <right style="thin">
        <color theme="1"/>
      </right>
      <top style="thin">
        <color theme="1"/>
      </top>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theme="1"/>
      </right>
      <top/>
      <bottom/>
      <diagonal/>
    </border>
    <border>
      <left/>
      <right/>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bottom/>
      <diagonal/>
    </border>
    <border>
      <left style="thin">
        <color indexed="64"/>
      </left>
      <right style="thin">
        <color theme="1"/>
      </right>
      <top style="thin">
        <color indexed="64"/>
      </top>
      <bottom/>
      <diagonal/>
    </border>
    <border>
      <left style="thin">
        <color indexed="64"/>
      </left>
      <right style="thin">
        <color theme="1"/>
      </right>
      <top style="thin">
        <color indexed="64"/>
      </top>
      <bottom style="thin">
        <color theme="1"/>
      </bottom>
      <diagonal/>
    </border>
    <border>
      <left style="thin">
        <color indexed="64"/>
      </left>
      <right style="thin">
        <color theme="2" tint="-0.499984740745262"/>
      </right>
      <top style="thin">
        <color indexed="64"/>
      </top>
      <bottom style="thin">
        <color indexed="64"/>
      </bottom>
      <diagonal/>
    </border>
    <border>
      <left/>
      <right/>
      <top style="thin">
        <color theme="1"/>
      </top>
      <bottom/>
      <diagonal/>
    </border>
    <border>
      <left style="thin">
        <color theme="1"/>
      </left>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theme="1"/>
      </left>
      <right/>
      <top style="thin">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auto="1"/>
      </left>
      <right style="thin">
        <color indexed="64"/>
      </right>
      <top/>
      <bottom style="double">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theme="1"/>
      </left>
      <right style="thin">
        <color theme="1"/>
      </right>
      <top style="thin">
        <color theme="1"/>
      </top>
      <bottom style="thin">
        <color rgb="FFFF0000"/>
      </bottom>
      <diagonal/>
    </border>
    <border>
      <left style="thin">
        <color theme="1"/>
      </left>
      <right style="thin">
        <color theme="1"/>
      </right>
      <top style="thin">
        <color rgb="FFFF0000"/>
      </top>
      <bottom style="thin">
        <color rgb="FFFF0000"/>
      </bottom>
      <diagonal/>
    </border>
    <border>
      <left style="thin">
        <color theme="1"/>
      </left>
      <right style="thin">
        <color theme="1"/>
      </right>
      <top style="thin">
        <color rgb="FFFF0000"/>
      </top>
      <bottom/>
      <diagonal/>
    </border>
    <border>
      <left style="thin">
        <color theme="1"/>
      </left>
      <right style="thin">
        <color theme="1"/>
      </right>
      <top style="double">
        <color theme="1"/>
      </top>
      <bottom style="thin">
        <color theme="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indexed="64"/>
      </top>
      <bottom/>
      <diagonal/>
    </border>
    <border diagonalUp="1">
      <left style="medium">
        <color auto="1"/>
      </left>
      <right style="thin">
        <color indexed="64"/>
      </right>
      <top style="thin">
        <color indexed="64"/>
      </top>
      <bottom style="medium">
        <color auto="1"/>
      </bottom>
      <diagonal style="thin">
        <color indexed="64"/>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style="thin">
        <color auto="1"/>
      </right>
      <top style="thin">
        <color auto="1"/>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top style="medium">
        <color indexed="64"/>
      </top>
      <bottom style="thin">
        <color auto="1"/>
      </bottom>
      <diagonal/>
    </border>
    <border>
      <left style="medium">
        <color indexed="64"/>
      </left>
      <right style="thin">
        <color indexed="64"/>
      </right>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diagonalUp="1">
      <left style="thin">
        <color indexed="64"/>
      </left>
      <right/>
      <top style="thin">
        <color indexed="64"/>
      </top>
      <bottom style="medium">
        <color indexed="64"/>
      </bottom>
      <diagonal style="thin">
        <color indexed="64"/>
      </diagonal>
    </border>
    <border>
      <left/>
      <right style="medium">
        <color indexed="64"/>
      </right>
      <top style="thin">
        <color auto="1"/>
      </top>
      <bottom style="medium">
        <color indexed="64"/>
      </bottom>
      <diagonal/>
    </border>
    <border>
      <left style="medium">
        <color indexed="64"/>
      </left>
      <right style="thin">
        <color indexed="64"/>
      </right>
      <top style="double">
        <color indexed="64"/>
      </top>
      <bottom/>
      <diagonal/>
    </border>
    <border>
      <left style="thin">
        <color auto="1"/>
      </left>
      <right style="medium">
        <color indexed="64"/>
      </right>
      <top style="double">
        <color auto="1"/>
      </top>
      <bottom style="medium">
        <color indexed="64"/>
      </bottom>
      <diagonal/>
    </border>
    <border diagonalUp="1">
      <left style="medium">
        <color auto="1"/>
      </left>
      <right style="thin">
        <color indexed="64"/>
      </right>
      <top style="thin">
        <color indexed="64"/>
      </top>
      <bottom/>
      <diagonal style="thin">
        <color indexed="64"/>
      </diagonal>
    </border>
    <border>
      <left style="thin">
        <color auto="1"/>
      </left>
      <right/>
      <top style="double">
        <color auto="1"/>
      </top>
      <bottom style="medium">
        <color indexed="64"/>
      </bottom>
      <diagonal/>
    </border>
    <border>
      <left/>
      <right/>
      <top style="double">
        <color auto="1"/>
      </top>
      <bottom style="medium">
        <color indexed="64"/>
      </bottom>
      <diagonal/>
    </border>
    <border>
      <left/>
      <right style="thin">
        <color auto="1"/>
      </right>
      <top style="double">
        <color auto="1"/>
      </top>
      <bottom style="medium">
        <color indexed="64"/>
      </bottom>
      <diagonal/>
    </border>
    <border diagonalUp="1">
      <left style="thin">
        <color indexed="64"/>
      </left>
      <right/>
      <top style="double">
        <color auto="1"/>
      </top>
      <bottom style="medium">
        <color indexed="64"/>
      </bottom>
      <diagonal style="thin">
        <color indexed="64"/>
      </diagonal>
    </border>
    <border diagonalUp="1">
      <left style="medium">
        <color auto="1"/>
      </left>
      <right style="thin">
        <color indexed="64"/>
      </right>
      <top style="double">
        <color auto="1"/>
      </top>
      <bottom style="medium">
        <color indexed="64"/>
      </bottom>
      <diagonal style="thin">
        <color indexed="64"/>
      </diagonal>
    </border>
    <border>
      <left style="thin">
        <color auto="1"/>
      </left>
      <right style="thin">
        <color auto="1"/>
      </right>
      <top style="double">
        <color auto="1"/>
      </top>
      <bottom style="medium">
        <color indexed="64"/>
      </bottom>
      <diagonal/>
    </border>
    <border>
      <left style="medium">
        <color auto="1"/>
      </left>
      <right style="thin">
        <color auto="1"/>
      </right>
      <top style="double">
        <color auto="1"/>
      </top>
      <bottom style="medium">
        <color indexed="64"/>
      </bottom>
      <diagonal/>
    </border>
    <border>
      <left/>
      <right style="medium">
        <color indexed="64"/>
      </right>
      <top style="double">
        <color auto="1"/>
      </top>
      <bottom style="medium">
        <color indexed="64"/>
      </bottom>
      <diagonal/>
    </border>
    <border>
      <left style="thin">
        <color auto="1"/>
      </left>
      <right style="medium">
        <color indexed="64"/>
      </right>
      <top style="hair">
        <color auto="1"/>
      </top>
      <bottom style="hair">
        <color auto="1"/>
      </bottom>
      <diagonal/>
    </border>
    <border>
      <left style="thin">
        <color indexed="64"/>
      </left>
      <right style="medium">
        <color indexed="64"/>
      </right>
      <top style="double">
        <color indexed="64"/>
      </top>
      <bottom/>
      <diagonal/>
    </border>
    <border>
      <left/>
      <right style="medium">
        <color indexed="64"/>
      </right>
      <top style="double">
        <color indexed="64"/>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indexed="64"/>
      </left>
      <right style="thin">
        <color indexed="64"/>
      </right>
      <top style="hair">
        <color auto="1"/>
      </top>
      <bottom style="hair">
        <color auto="1"/>
      </bottom>
      <diagonal/>
    </border>
    <border>
      <left/>
      <right style="medium">
        <color indexed="64"/>
      </right>
      <top style="hair">
        <color auto="1"/>
      </top>
      <bottom style="hair">
        <color auto="1"/>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top style="thin">
        <color indexed="64"/>
      </top>
      <bottom style="double">
        <color auto="1"/>
      </bottom>
      <diagonal style="thin">
        <color indexed="64"/>
      </diagonal>
    </border>
    <border diagonalUp="1">
      <left style="medium">
        <color auto="1"/>
      </left>
      <right style="thin">
        <color indexed="64"/>
      </right>
      <top style="thin">
        <color indexed="64"/>
      </top>
      <bottom style="double">
        <color auto="1"/>
      </bottom>
      <diagonal style="thin">
        <color indexed="64"/>
      </diagonal>
    </border>
    <border>
      <left style="thin">
        <color indexed="64"/>
      </left>
      <right style="thin">
        <color indexed="64"/>
      </right>
      <top style="thin">
        <color indexed="64"/>
      </top>
      <bottom style="double">
        <color auto="1"/>
      </bottom>
      <diagonal/>
    </border>
    <border>
      <left style="thin">
        <color indexed="64"/>
      </left>
      <right style="medium">
        <color indexed="64"/>
      </right>
      <top style="thin">
        <color indexed="64"/>
      </top>
      <bottom style="double">
        <color auto="1"/>
      </bottom>
      <diagonal/>
    </border>
    <border>
      <left style="medium">
        <color indexed="64"/>
      </left>
      <right style="thin">
        <color indexed="64"/>
      </right>
      <top style="thin">
        <color indexed="64"/>
      </top>
      <bottom style="double">
        <color auto="1"/>
      </bottom>
      <diagonal/>
    </border>
    <border>
      <left/>
      <right style="medium">
        <color auto="1"/>
      </right>
      <top style="thin">
        <color indexed="64"/>
      </top>
      <bottom style="double">
        <color auto="1"/>
      </bottom>
      <diagonal/>
    </border>
  </borders>
  <cellStyleXfs count="19">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38" fillId="0" borderId="0"/>
    <xf numFmtId="0" fontId="38" fillId="0" borderId="0">
      <alignment vertical="center"/>
    </xf>
    <xf numFmtId="0" fontId="2" fillId="0" borderId="0">
      <alignment vertical="center"/>
    </xf>
    <xf numFmtId="0" fontId="34" fillId="0" borderId="0"/>
    <xf numFmtId="0" fontId="38" fillId="0" borderId="0">
      <alignment vertical="center"/>
    </xf>
    <xf numFmtId="0" fontId="2" fillId="0" borderId="0"/>
    <xf numFmtId="0" fontId="38" fillId="0" borderId="0">
      <alignment vertical="center"/>
    </xf>
    <xf numFmtId="0" fontId="38" fillId="0" borderId="0">
      <alignment vertical="center"/>
    </xf>
    <xf numFmtId="0" fontId="39" fillId="0" borderId="0">
      <alignment vertical="center"/>
    </xf>
    <xf numFmtId="0" fontId="2" fillId="0" borderId="0"/>
    <xf numFmtId="0" fontId="2" fillId="0" borderId="0"/>
    <xf numFmtId="0" fontId="2" fillId="0" borderId="0">
      <alignment vertical="center"/>
    </xf>
    <xf numFmtId="0" fontId="2" fillId="0" borderId="0"/>
    <xf numFmtId="38" fontId="38" fillId="0" borderId="0" applyFont="0" applyFill="0" applyBorder="0" applyAlignment="0" applyProtection="0">
      <alignment vertical="center"/>
    </xf>
    <xf numFmtId="0" fontId="1" fillId="0" borderId="0">
      <alignment vertical="center"/>
    </xf>
  </cellStyleXfs>
  <cellXfs count="1741">
    <xf numFmtId="0" fontId="0" fillId="0" borderId="0" xfId="0">
      <alignment vertical="center"/>
    </xf>
    <xf numFmtId="0" fontId="6" fillId="0" borderId="0" xfId="0" applyFont="1" applyFill="1">
      <alignment vertical="center"/>
    </xf>
    <xf numFmtId="0" fontId="8" fillId="0" borderId="0" xfId="0" applyFont="1" applyFill="1">
      <alignment vertical="center"/>
    </xf>
    <xf numFmtId="0" fontId="5" fillId="0" borderId="0" xfId="0" applyFont="1" applyFill="1" applyAlignment="1">
      <alignment vertical="center"/>
    </xf>
    <xf numFmtId="0" fontId="5" fillId="0" borderId="0" xfId="0" applyFont="1" applyFill="1" applyBorder="1" applyAlignment="1">
      <alignment vertical="center"/>
    </xf>
    <xf numFmtId="0" fontId="7" fillId="0" borderId="0" xfId="0" applyFont="1" applyFill="1">
      <alignment vertical="center"/>
    </xf>
    <xf numFmtId="0" fontId="7" fillId="0" borderId="0" xfId="0" applyFont="1" applyFill="1" applyBorder="1" applyAlignment="1">
      <alignment horizontal="center" vertical="center" wrapText="1"/>
    </xf>
    <xf numFmtId="0" fontId="12" fillId="0" borderId="0" xfId="0" applyFont="1" applyFill="1">
      <alignment vertical="center"/>
    </xf>
    <xf numFmtId="0" fontId="5" fillId="0" borderId="0" xfId="0" applyFont="1" applyFill="1">
      <alignment vertical="center"/>
    </xf>
    <xf numFmtId="0" fontId="5" fillId="0" borderId="0" xfId="0" applyFont="1" applyFill="1" applyBorder="1">
      <alignment vertical="center"/>
    </xf>
    <xf numFmtId="0" fontId="12" fillId="0" borderId="0" xfId="0" applyFont="1" applyFill="1" applyBorder="1">
      <alignment vertical="center"/>
    </xf>
    <xf numFmtId="0" fontId="6" fillId="0" borderId="0" xfId="0" applyFont="1" applyFill="1" applyBorder="1">
      <alignment vertical="center"/>
    </xf>
    <xf numFmtId="0" fontId="8" fillId="0" borderId="0" xfId="0" applyFont="1" applyFill="1" applyBorder="1" applyAlignment="1">
      <alignment vertical="center"/>
    </xf>
    <xf numFmtId="180" fontId="10" fillId="0" borderId="0" xfId="2" applyNumberFormat="1" applyFont="1" applyFill="1" applyBorder="1" applyAlignment="1">
      <alignment horizontal="right" vertical="center" wrapText="1"/>
    </xf>
    <xf numFmtId="178" fontId="10" fillId="0" borderId="0" xfId="0" applyNumberFormat="1" applyFont="1" applyFill="1" applyBorder="1" applyAlignment="1">
      <alignment vertical="center" wrapText="1" shrinkToFit="1"/>
    </xf>
    <xf numFmtId="0" fontId="5" fillId="0" borderId="0" xfId="0" applyFont="1" applyFill="1" applyBorder="1" applyAlignment="1">
      <alignment vertical="center" wrapText="1"/>
    </xf>
    <xf numFmtId="181" fontId="10" fillId="0" borderId="0" xfId="0" applyNumberFormat="1" applyFont="1" applyFill="1" applyBorder="1" applyAlignment="1">
      <alignment vertical="center" wrapText="1" shrinkToFit="1"/>
    </xf>
    <xf numFmtId="0" fontId="5" fillId="0" borderId="0" xfId="0" applyFont="1" applyFill="1" applyBorder="1" applyAlignment="1">
      <alignment vertical="top" wrapText="1"/>
    </xf>
    <xf numFmtId="0" fontId="6" fillId="0" borderId="0" xfId="0" applyFont="1" applyFill="1" applyBorder="1" applyAlignment="1">
      <alignment vertical="center" wrapText="1"/>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top" wrapText="1"/>
    </xf>
    <xf numFmtId="0" fontId="6" fillId="0" borderId="0" xfId="0" applyFont="1" applyFill="1" applyAlignment="1">
      <alignment vertical="center"/>
    </xf>
    <xf numFmtId="0" fontId="6" fillId="0" borderId="0" xfId="0" applyFont="1" applyFill="1" applyAlignment="1">
      <alignment vertical="center" wrapText="1"/>
    </xf>
    <xf numFmtId="0" fontId="5"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5" fillId="2" borderId="6" xfId="0" applyFont="1" applyFill="1" applyBorder="1" applyAlignment="1">
      <alignment vertical="center"/>
    </xf>
    <xf numFmtId="0" fontId="5" fillId="2" borderId="5" xfId="0" applyFont="1" applyFill="1" applyBorder="1" applyAlignment="1">
      <alignment horizontal="center" vertical="center" wrapText="1" shrinkToFit="1"/>
    </xf>
    <xf numFmtId="0" fontId="5" fillId="0" borderId="0" xfId="0" applyFont="1" applyFill="1" applyBorder="1" applyAlignment="1"/>
    <xf numFmtId="0" fontId="6" fillId="0" borderId="0" xfId="0" applyFont="1" applyFill="1" applyAlignment="1"/>
    <xf numFmtId="0" fontId="5" fillId="0" borderId="0" xfId="0" applyFont="1" applyFill="1" applyAlignment="1">
      <alignment vertical="top"/>
    </xf>
    <xf numFmtId="0" fontId="6" fillId="0" borderId="0" xfId="0" applyFont="1" applyFill="1" applyAlignment="1">
      <alignment vertical="top"/>
    </xf>
    <xf numFmtId="0" fontId="24" fillId="0" borderId="0" xfId="0" applyFont="1" applyFill="1">
      <alignment vertical="center"/>
    </xf>
    <xf numFmtId="0" fontId="8" fillId="0" borderId="0" xfId="6" applyFont="1" applyFill="1">
      <alignment vertical="center"/>
    </xf>
    <xf numFmtId="0" fontId="5" fillId="0" borderId="0" xfId="13" applyFont="1" applyFill="1"/>
    <xf numFmtId="0" fontId="5" fillId="0" borderId="0" xfId="13" applyFont="1" applyFill="1" applyBorder="1"/>
    <xf numFmtId="0" fontId="6" fillId="0" borderId="0" xfId="13" applyFont="1" applyFill="1" applyAlignment="1">
      <alignment horizontal="left" vertical="center"/>
    </xf>
    <xf numFmtId="0" fontId="6" fillId="0" borderId="0" xfId="13" applyFont="1" applyFill="1"/>
    <xf numFmtId="0" fontId="6" fillId="0" borderId="0" xfId="16" applyFont="1" applyFill="1"/>
    <xf numFmtId="0" fontId="5" fillId="0" borderId="0" xfId="16" applyFont="1" applyFill="1" applyAlignment="1">
      <alignment vertical="center"/>
    </xf>
    <xf numFmtId="0" fontId="5" fillId="0" borderId="0" xfId="16" applyFont="1" applyFill="1" applyAlignment="1">
      <alignment vertical="center" wrapText="1"/>
    </xf>
    <xf numFmtId="0" fontId="5" fillId="0" borderId="0" xfId="13" applyFont="1" applyFill="1" applyAlignment="1">
      <alignment wrapText="1"/>
    </xf>
    <xf numFmtId="0" fontId="23" fillId="0" borderId="0" xfId="0" applyFont="1" applyFill="1">
      <alignment vertical="center"/>
    </xf>
    <xf numFmtId="0" fontId="9" fillId="0" borderId="0" xfId="0" applyFont="1" applyFill="1">
      <alignment vertical="center"/>
    </xf>
    <xf numFmtId="0" fontId="9" fillId="0" borderId="0" xfId="0" applyFont="1" applyFill="1" applyBorder="1" applyAlignment="1">
      <alignment vertical="center"/>
    </xf>
    <xf numFmtId="0" fontId="8" fillId="0" borderId="0" xfId="0" applyFont="1" applyFill="1" applyAlignment="1">
      <alignment horizontal="center" vertical="center"/>
    </xf>
    <xf numFmtId="0" fontId="19" fillId="0" borderId="6" xfId="0" applyFont="1" applyFill="1" applyBorder="1" applyAlignment="1">
      <alignment horizontal="center" vertical="center"/>
    </xf>
    <xf numFmtId="0" fontId="19" fillId="0" borderId="0" xfId="0" applyFont="1" applyFill="1" applyAlignment="1">
      <alignment horizontal="center" vertical="center"/>
    </xf>
    <xf numFmtId="184" fontId="9"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6" xfId="0" applyFont="1" applyFill="1" applyBorder="1" applyAlignment="1">
      <alignment vertical="center"/>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5"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5" fillId="2" borderId="15" xfId="0" applyFont="1" applyFill="1" applyBorder="1" applyAlignment="1">
      <alignment vertical="center"/>
    </xf>
    <xf numFmtId="0" fontId="5" fillId="0" borderId="13" xfId="0" applyFont="1" applyFill="1" applyBorder="1" applyAlignment="1">
      <alignment vertical="center"/>
    </xf>
    <xf numFmtId="0" fontId="5" fillId="2" borderId="1" xfId="0" applyFont="1" applyFill="1" applyBorder="1" applyAlignment="1">
      <alignment horizontal="center" vertical="center" wrapText="1"/>
    </xf>
    <xf numFmtId="0" fontId="5" fillId="2" borderId="16" xfId="9" applyFont="1" applyFill="1" applyBorder="1" applyAlignment="1">
      <alignment horizontal="center" vertical="center" wrapText="1" shrinkToFit="1" readingOrder="1"/>
    </xf>
    <xf numFmtId="0" fontId="8" fillId="0" borderId="0" xfId="0" applyFont="1" applyFill="1" applyAlignment="1">
      <alignment horizontal="left" vertical="center"/>
    </xf>
    <xf numFmtId="0" fontId="5" fillId="0" borderId="0" xfId="0" applyFont="1" applyFill="1" applyBorder="1" applyAlignment="1">
      <alignment horizontal="center" vertical="center"/>
    </xf>
    <xf numFmtId="0" fontId="6" fillId="0" borderId="0" xfId="0" applyFont="1" applyFill="1" applyAlignment="1">
      <alignment horizontal="right" vertical="center"/>
    </xf>
    <xf numFmtId="0" fontId="5" fillId="0" borderId="0" xfId="0" applyFont="1" applyFill="1" applyBorder="1" applyAlignment="1">
      <alignment horizontal="center" vertical="center" wrapText="1"/>
    </xf>
    <xf numFmtId="0" fontId="5" fillId="0" borderId="0" xfId="0" applyFont="1" applyFill="1" applyAlignment="1">
      <alignment vertical="center" wrapText="1"/>
    </xf>
    <xf numFmtId="177" fontId="8" fillId="0" borderId="0" xfId="0" applyNumberFormat="1" applyFont="1" applyFill="1" applyBorder="1" applyAlignment="1">
      <alignment vertical="center"/>
    </xf>
    <xf numFmtId="177" fontId="8" fillId="0" borderId="0" xfId="0" applyNumberFormat="1" applyFont="1" applyFill="1" applyBorder="1" applyAlignment="1">
      <alignment horizontal="center" vertical="center"/>
    </xf>
    <xf numFmtId="0" fontId="8" fillId="0" borderId="0" xfId="0" applyFont="1" applyFill="1" applyBorder="1">
      <alignment vertical="center"/>
    </xf>
    <xf numFmtId="0" fontId="8" fillId="0" borderId="0" xfId="0" applyFont="1" applyFill="1" applyBorder="1" applyAlignment="1">
      <alignment vertical="center" textRotation="255"/>
    </xf>
    <xf numFmtId="0" fontId="6" fillId="0" borderId="0" xfId="0" applyFont="1" applyFill="1" applyBorder="1" applyAlignment="1">
      <alignment horizontal="left" vertical="center" wrapText="1" shrinkToFit="1"/>
    </xf>
    <xf numFmtId="0" fontId="6" fillId="0" borderId="0" xfId="0" applyFont="1" applyFill="1" applyBorder="1" applyAlignment="1">
      <alignment vertical="center" textRotation="255"/>
    </xf>
    <xf numFmtId="0" fontId="5" fillId="0" borderId="0" xfId="0" applyFont="1" applyFill="1" applyBorder="1" applyAlignment="1">
      <alignment vertical="center" textRotation="255"/>
    </xf>
    <xf numFmtId="0" fontId="20" fillId="0" borderId="0" xfId="0" applyFont="1" applyFill="1" applyAlignment="1">
      <alignment vertical="top"/>
    </xf>
    <xf numFmtId="0" fontId="24" fillId="0" borderId="0" xfId="0" applyFont="1" applyFill="1" applyAlignment="1"/>
    <xf numFmtId="0" fontId="24" fillId="0" borderId="0" xfId="0" applyFont="1" applyFill="1" applyAlignment="1">
      <alignment vertical="center"/>
    </xf>
    <xf numFmtId="0" fontId="8" fillId="0" borderId="0" xfId="0" applyFont="1" applyFill="1" applyAlignment="1">
      <alignment horizontal="right" vertical="center"/>
    </xf>
    <xf numFmtId="183" fontId="21" fillId="0" borderId="0" xfId="0" applyNumberFormat="1" applyFont="1" applyFill="1" applyBorder="1" applyAlignment="1">
      <alignment horizontal="center" vertical="center"/>
    </xf>
    <xf numFmtId="0" fontId="12" fillId="0" borderId="0" xfId="0" applyFont="1" applyFill="1" applyBorder="1" applyAlignment="1">
      <alignment vertical="center"/>
    </xf>
    <xf numFmtId="0" fontId="5" fillId="0" borderId="0" xfId="0" applyFont="1" applyFill="1" applyBorder="1" applyAlignment="1">
      <alignment horizontal="left" vertical="center"/>
    </xf>
    <xf numFmtId="0" fontId="8" fillId="0" borderId="0" xfId="0" applyFont="1" applyFill="1" applyBorder="1" applyAlignment="1">
      <alignment horizontal="left" vertical="center" indent="1"/>
    </xf>
    <xf numFmtId="0" fontId="5" fillId="0" borderId="9" xfId="0" applyFont="1" applyFill="1" applyBorder="1" applyAlignment="1">
      <alignment vertical="center"/>
    </xf>
    <xf numFmtId="182" fontId="10" fillId="0" borderId="0" xfId="2" applyNumberFormat="1" applyFont="1" applyFill="1" applyBorder="1" applyAlignment="1">
      <alignment horizontal="right" vertical="center" wrapText="1" shrinkToFit="1"/>
    </xf>
    <xf numFmtId="181" fontId="10" fillId="0" borderId="6" xfId="0" applyNumberFormat="1" applyFont="1" applyFill="1" applyBorder="1" applyAlignment="1">
      <alignment vertical="center" wrapText="1" shrinkToFit="1"/>
    </xf>
    <xf numFmtId="0" fontId="5" fillId="0" borderId="69" xfId="0" applyFont="1" applyFill="1" applyBorder="1">
      <alignment vertical="center"/>
    </xf>
    <xf numFmtId="0" fontId="5"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24" fillId="0" borderId="0" xfId="0" applyFont="1" applyFill="1" applyBorder="1" applyAlignment="1">
      <alignment horizontal="left"/>
    </xf>
    <xf numFmtId="0" fontId="24" fillId="0" borderId="0" xfId="0" applyFont="1" applyFill="1" applyBorder="1" applyAlignment="1">
      <alignment horizontal="center"/>
    </xf>
    <xf numFmtId="0" fontId="7" fillId="0" borderId="0" xfId="0" applyFont="1" applyFill="1" applyBorder="1">
      <alignment vertical="center"/>
    </xf>
    <xf numFmtId="0" fontId="26" fillId="0" borderId="0" xfId="0" applyFont="1" applyFill="1" applyAlignment="1">
      <alignment vertical="center"/>
    </xf>
    <xf numFmtId="0" fontId="24" fillId="0" borderId="0" xfId="0" applyFont="1" applyFill="1" applyBorder="1" applyAlignment="1">
      <alignment horizontal="left" vertical="center"/>
    </xf>
    <xf numFmtId="0" fontId="24" fillId="0" borderId="0" xfId="0" applyFont="1" applyFill="1" applyBorder="1">
      <alignment vertical="center"/>
    </xf>
    <xf numFmtId="0" fontId="24" fillId="0" borderId="0" xfId="0" applyFont="1" applyFill="1" applyBorder="1" applyAlignment="1">
      <alignment horizontal="left" vertical="center" wrapText="1"/>
    </xf>
    <xf numFmtId="0" fontId="24" fillId="0" borderId="0" xfId="0" quotePrefix="1" applyFont="1" applyFill="1" applyAlignment="1">
      <alignment horizontal="left" vertical="center"/>
    </xf>
    <xf numFmtId="0" fontId="26" fillId="0" borderId="0" xfId="0" applyFont="1" applyFill="1" applyAlignment="1">
      <alignment horizontal="left" vertical="center"/>
    </xf>
    <xf numFmtId="0" fontId="24" fillId="0" borderId="0" xfId="0" applyFont="1" applyFill="1" applyBorder="1" applyAlignment="1">
      <alignment horizontal="center" vertical="center"/>
    </xf>
    <xf numFmtId="0" fontId="24" fillId="0" borderId="0" xfId="0" applyFont="1" applyFill="1" applyAlignment="1">
      <alignment horizontal="center" vertical="center"/>
    </xf>
    <xf numFmtId="0" fontId="24" fillId="0" borderId="0" xfId="0" applyFont="1" applyFill="1" applyAlignment="1">
      <alignment horizontal="left" vertical="center"/>
    </xf>
    <xf numFmtId="0" fontId="24" fillId="0" borderId="0" xfId="0" applyFont="1" applyFill="1" applyBorder="1" applyAlignment="1">
      <alignment vertical="center"/>
    </xf>
    <xf numFmtId="0" fontId="5" fillId="0" borderId="0" xfId="0" applyFont="1" applyFill="1" applyBorder="1" applyAlignment="1">
      <alignment horizontal="left" vertical="center" wrapText="1"/>
    </xf>
    <xf numFmtId="0" fontId="24" fillId="0" borderId="0" xfId="0" applyFont="1" applyFill="1" applyBorder="1" applyAlignment="1">
      <alignment wrapText="1"/>
    </xf>
    <xf numFmtId="0" fontId="5" fillId="0" borderId="0" xfId="15" applyFont="1" applyFill="1" applyBorder="1" applyAlignment="1">
      <alignment vertical="top" shrinkToFit="1"/>
    </xf>
    <xf numFmtId="0" fontId="24" fillId="0" borderId="0" xfId="0" applyFont="1" applyFill="1" applyBorder="1" applyAlignment="1">
      <alignment vertical="top" wrapText="1"/>
    </xf>
    <xf numFmtId="0" fontId="41" fillId="0" borderId="0" xfId="0" applyFont="1" applyFill="1" applyAlignment="1"/>
    <xf numFmtId="0" fontId="41" fillId="0" borderId="0" xfId="0" applyFont="1" applyFill="1" applyBorder="1" applyAlignment="1"/>
    <xf numFmtId="0" fontId="7" fillId="0" borderId="0" xfId="0" applyFont="1" applyFill="1" applyAlignment="1">
      <alignment vertical="center" wrapText="1"/>
    </xf>
    <xf numFmtId="0" fontId="12" fillId="0" borderId="0" xfId="0" applyFont="1" applyFill="1" applyBorder="1" applyAlignment="1">
      <alignment horizontal="right" vertical="center"/>
    </xf>
    <xf numFmtId="0" fontId="6" fillId="0" borderId="0" xfId="0" applyFont="1" applyFill="1" applyBorder="1" applyAlignment="1">
      <alignment horizontal="left" vertical="center" indent="1"/>
    </xf>
    <xf numFmtId="0" fontId="8" fillId="0" borderId="0" xfId="0" applyFont="1" applyFill="1" applyAlignment="1">
      <alignment horizontal="left" vertical="center" indent="1"/>
    </xf>
    <xf numFmtId="0" fontId="8" fillId="0" borderId="0" xfId="0" applyFont="1" applyFill="1" applyAlignment="1">
      <alignment horizontal="left" indent="1"/>
    </xf>
    <xf numFmtId="0" fontId="5" fillId="0" borderId="17" xfId="0" applyFont="1" applyFill="1" applyBorder="1" applyAlignment="1">
      <alignment horizontal="left" vertical="center"/>
    </xf>
    <xf numFmtId="180" fontId="10" fillId="0" borderId="18" xfId="2" applyNumberFormat="1" applyFont="1" applyFill="1" applyBorder="1" applyAlignment="1">
      <alignment horizontal="right" vertical="center" wrapText="1"/>
    </xf>
    <xf numFmtId="0" fontId="5" fillId="0" borderId="18" xfId="0" applyFont="1" applyFill="1" applyBorder="1" applyAlignment="1">
      <alignment horizontal="center" vertical="center" wrapText="1"/>
    </xf>
    <xf numFmtId="181" fontId="10" fillId="0" borderId="18" xfId="0" applyNumberFormat="1" applyFont="1" applyFill="1" applyBorder="1" applyAlignment="1">
      <alignment vertical="center" wrapText="1" shrinkToFit="1"/>
    </xf>
    <xf numFmtId="0" fontId="5" fillId="0" borderId="18" xfId="0" applyFont="1" applyFill="1" applyBorder="1">
      <alignment vertical="center"/>
    </xf>
    <xf numFmtId="0" fontId="5" fillId="0" borderId="19" xfId="0" applyFont="1" applyFill="1" applyBorder="1">
      <alignment vertical="center"/>
    </xf>
    <xf numFmtId="0" fontId="12" fillId="0" borderId="20" xfId="0" applyFont="1" applyFill="1" applyBorder="1">
      <alignment vertical="center"/>
    </xf>
    <xf numFmtId="0" fontId="12" fillId="0" borderId="21" xfId="0" applyFont="1" applyFill="1" applyBorder="1">
      <alignment vertical="center"/>
    </xf>
    <xf numFmtId="0" fontId="6" fillId="0" borderId="21" xfId="0" applyFont="1" applyFill="1" applyBorder="1">
      <alignment vertical="center"/>
    </xf>
    <xf numFmtId="0" fontId="12" fillId="0" borderId="22" xfId="0" applyFont="1" applyFill="1" applyBorder="1" applyAlignment="1">
      <alignment horizontal="right" vertical="center"/>
    </xf>
    <xf numFmtId="0" fontId="5" fillId="2" borderId="16" xfId="0" applyFont="1" applyFill="1" applyBorder="1" applyAlignment="1">
      <alignment vertical="center"/>
    </xf>
    <xf numFmtId="0" fontId="5" fillId="2" borderId="1" xfId="0" applyFont="1" applyFill="1" applyBorder="1" applyAlignment="1">
      <alignment horizontal="center" vertical="center" shrinkToFit="1"/>
    </xf>
    <xf numFmtId="0" fontId="5" fillId="0" borderId="20" xfId="0" applyFont="1" applyFill="1" applyBorder="1">
      <alignment vertical="center"/>
    </xf>
    <xf numFmtId="183" fontId="10" fillId="0" borderId="0" xfId="0" applyNumberFormat="1" applyFont="1" applyFill="1" applyBorder="1" applyAlignment="1">
      <alignment horizontal="center" vertical="center"/>
    </xf>
    <xf numFmtId="0" fontId="8" fillId="0" borderId="0" xfId="6" applyFont="1" applyFill="1" applyBorder="1" applyAlignment="1">
      <alignment horizontal="left" wrapText="1"/>
    </xf>
    <xf numFmtId="0" fontId="8" fillId="0" borderId="0" xfId="6" applyFont="1" applyFill="1" applyBorder="1" applyAlignment="1">
      <alignment horizontal="left"/>
    </xf>
    <xf numFmtId="0" fontId="8" fillId="0" borderId="0" xfId="6" applyFont="1" applyFill="1" applyBorder="1" applyAlignment="1">
      <alignment vertical="center"/>
    </xf>
    <xf numFmtId="0" fontId="24" fillId="0" borderId="0" xfId="13" applyFont="1" applyFill="1" applyBorder="1" applyAlignment="1">
      <alignment horizontal="left" vertical="center"/>
    </xf>
    <xf numFmtId="0" fontId="5" fillId="0" borderId="0" xfId="13" applyFont="1" applyFill="1" applyBorder="1" applyAlignment="1">
      <alignment horizontal="left" vertical="center" wrapText="1"/>
    </xf>
    <xf numFmtId="0" fontId="5" fillId="0" borderId="0" xfId="13" applyFont="1" applyFill="1" applyBorder="1" applyAlignment="1">
      <alignment horizontal="center" vertical="center"/>
    </xf>
    <xf numFmtId="38" fontId="10" fillId="0" borderId="0" xfId="3" applyFont="1" applyFill="1" applyBorder="1" applyAlignment="1">
      <alignment vertical="center"/>
    </xf>
    <xf numFmtId="38" fontId="5" fillId="0" borderId="0" xfId="3" applyFont="1" applyFill="1" applyBorder="1" applyAlignment="1">
      <alignment vertical="center"/>
    </xf>
    <xf numFmtId="0" fontId="5" fillId="0" borderId="0" xfId="13" applyFont="1" applyFill="1" applyBorder="1" applyAlignment="1">
      <alignment vertical="center"/>
    </xf>
    <xf numFmtId="0" fontId="6" fillId="0" borderId="0" xfId="9" applyFont="1" applyFill="1"/>
    <xf numFmtId="185" fontId="11" fillId="0" borderId="13" xfId="9" applyNumberFormat="1" applyFont="1" applyFill="1" applyBorder="1" applyAlignment="1">
      <alignment horizontal="left" vertical="center"/>
    </xf>
    <xf numFmtId="0" fontId="5" fillId="0" borderId="0" xfId="9" applyFont="1" applyFill="1" applyBorder="1" applyAlignment="1">
      <alignment horizontal="right"/>
    </xf>
    <xf numFmtId="185" fontId="11" fillId="0" borderId="0" xfId="9" applyNumberFormat="1" applyFont="1" applyFill="1" applyBorder="1" applyAlignment="1">
      <alignment horizontal="left" vertical="center"/>
    </xf>
    <xf numFmtId="0" fontId="6" fillId="0" borderId="0" xfId="16" applyFont="1" applyFill="1" applyBorder="1" applyAlignment="1">
      <alignment horizontal="left" vertical="center" wrapText="1"/>
    </xf>
    <xf numFmtId="0" fontId="5" fillId="0" borderId="0" xfId="9" applyFont="1" applyFill="1" applyBorder="1" applyAlignment="1">
      <alignment horizontal="center" vertical="center" shrinkToFit="1"/>
    </xf>
    <xf numFmtId="0" fontId="6" fillId="0" borderId="0" xfId="9" applyFont="1" applyFill="1" applyBorder="1" applyAlignment="1">
      <alignment horizontal="center" vertical="center"/>
    </xf>
    <xf numFmtId="0" fontId="6" fillId="0" borderId="0" xfId="9" applyFont="1" applyFill="1" applyBorder="1" applyAlignment="1">
      <alignment horizontal="center" vertical="center" wrapText="1"/>
    </xf>
    <xf numFmtId="176" fontId="6" fillId="0" borderId="0" xfId="9" applyNumberFormat="1" applyFont="1" applyFill="1" applyBorder="1" applyAlignment="1">
      <alignment horizontal="center" vertical="center" shrinkToFit="1" readingOrder="1"/>
    </xf>
    <xf numFmtId="0" fontId="6" fillId="0" borderId="0" xfId="9" applyFont="1" applyFill="1" applyBorder="1" applyAlignment="1">
      <alignment vertical="center" wrapText="1" shrinkToFit="1" readingOrder="1"/>
    </xf>
    <xf numFmtId="0" fontId="6" fillId="0" borderId="0" xfId="9" applyFont="1" applyFill="1" applyBorder="1" applyAlignment="1">
      <alignment horizontal="center" vertical="center" shrinkToFit="1"/>
    </xf>
    <xf numFmtId="38" fontId="6" fillId="0" borderId="0" xfId="2" applyFont="1" applyFill="1" applyBorder="1" applyAlignment="1">
      <alignment horizontal="right" vertical="center" shrinkToFit="1" readingOrder="1"/>
    </xf>
    <xf numFmtId="38" fontId="6" fillId="0" borderId="0" xfId="2" applyFont="1" applyFill="1" applyBorder="1" applyAlignment="1">
      <alignment horizontal="right" vertical="center" wrapText="1"/>
    </xf>
    <xf numFmtId="0" fontId="5" fillId="0" borderId="0" xfId="16" applyFont="1" applyFill="1" applyAlignment="1"/>
    <xf numFmtId="0" fontId="24" fillId="0" borderId="1" xfId="16" applyFont="1" applyFill="1" applyBorder="1" applyAlignment="1">
      <alignment horizontal="center" vertical="center" wrapText="1" shrinkToFit="1"/>
    </xf>
    <xf numFmtId="0" fontId="24" fillId="0" borderId="1" xfId="16" applyFont="1" applyFill="1" applyBorder="1" applyAlignment="1">
      <alignment horizontal="center" vertical="center" shrinkToFit="1"/>
    </xf>
    <xf numFmtId="0" fontId="24" fillId="0" borderId="3" xfId="16" applyFont="1" applyFill="1" applyBorder="1" applyAlignment="1">
      <alignment horizontal="center" vertical="center" wrapText="1" shrinkToFit="1"/>
    </xf>
    <xf numFmtId="0" fontId="6" fillId="2" borderId="72" xfId="13" applyFont="1" applyFill="1" applyBorder="1" applyAlignment="1">
      <alignment horizontal="center" vertical="center"/>
    </xf>
    <xf numFmtId="0" fontId="6" fillId="2" borderId="73" xfId="13" applyFont="1" applyFill="1" applyBorder="1" applyAlignment="1">
      <alignment horizontal="center" vertical="center" wrapText="1"/>
    </xf>
    <xf numFmtId="0" fontId="6" fillId="2" borderId="74" xfId="13" applyFont="1" applyFill="1" applyBorder="1" applyAlignment="1">
      <alignment horizontal="center" vertical="center" wrapText="1" shrinkToFit="1"/>
    </xf>
    <xf numFmtId="0" fontId="6" fillId="2" borderId="75" xfId="13" applyFont="1" applyFill="1" applyBorder="1" applyAlignment="1">
      <alignment horizontal="center" vertical="center" wrapText="1"/>
    </xf>
    <xf numFmtId="0" fontId="6" fillId="2" borderId="74" xfId="13" applyFont="1" applyFill="1" applyBorder="1" applyAlignment="1">
      <alignment horizontal="center" vertical="center" wrapText="1"/>
    </xf>
    <xf numFmtId="0" fontId="5" fillId="2" borderId="1" xfId="16"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6" applyFont="1" applyFill="1" applyBorder="1">
      <alignment vertical="center"/>
    </xf>
    <xf numFmtId="0" fontId="22" fillId="0" borderId="0" xfId="9" applyFont="1" applyFill="1" applyBorder="1" applyAlignment="1">
      <alignment horizontal="right" vertical="center"/>
    </xf>
    <xf numFmtId="185" fontId="22" fillId="0" borderId="0" xfId="9" applyNumberFormat="1" applyFont="1" applyFill="1" applyBorder="1" applyAlignment="1">
      <alignment horizontal="left"/>
    </xf>
    <xf numFmtId="0" fontId="4" fillId="3" borderId="0" xfId="0" applyFont="1" applyFill="1" applyAlignment="1">
      <alignment horizontal="left" vertical="center"/>
    </xf>
    <xf numFmtId="0" fontId="4" fillId="3" borderId="0" xfId="0" applyFont="1" applyFill="1">
      <alignment vertical="center"/>
    </xf>
    <xf numFmtId="0" fontId="4" fillId="3" borderId="0" xfId="0" applyFont="1" applyFill="1" applyAlignment="1">
      <alignment horizontal="center" vertical="center"/>
    </xf>
    <xf numFmtId="0" fontId="4" fillId="3" borderId="0" xfId="0" quotePrefix="1" applyFont="1" applyFill="1" applyAlignment="1">
      <alignment horizontal="right" vertical="center"/>
    </xf>
    <xf numFmtId="0" fontId="15" fillId="3" borderId="0" xfId="0" applyFont="1" applyFill="1" applyAlignment="1">
      <alignment vertical="center"/>
    </xf>
    <xf numFmtId="0" fontId="15" fillId="3" borderId="6" xfId="0" applyFont="1" applyFill="1" applyBorder="1" applyAlignment="1">
      <alignment vertical="center" wrapText="1"/>
    </xf>
    <xf numFmtId="0" fontId="15" fillId="3" borderId="5" xfId="0" applyFont="1" applyFill="1" applyBorder="1" applyAlignment="1">
      <alignment vertical="center" wrapText="1"/>
    </xf>
    <xf numFmtId="0" fontId="15" fillId="3" borderId="14" xfId="0" applyFont="1" applyFill="1" applyBorder="1" applyAlignment="1">
      <alignment vertical="center" wrapText="1"/>
    </xf>
    <xf numFmtId="0" fontId="15" fillId="3" borderId="0" xfId="0" applyFont="1" applyFill="1" applyAlignment="1">
      <alignment vertical="center" wrapText="1"/>
    </xf>
    <xf numFmtId="0" fontId="15" fillId="3" borderId="0" xfId="0" applyFont="1" applyFill="1" applyAlignment="1">
      <alignment horizontal="center" vertical="center"/>
    </xf>
    <xf numFmtId="189" fontId="4" fillId="3" borderId="26" xfId="0" applyNumberFormat="1" applyFont="1" applyFill="1" applyBorder="1" applyAlignment="1">
      <alignment horizontal="right" vertical="center" shrinkToFit="1"/>
    </xf>
    <xf numFmtId="38" fontId="4" fillId="3" borderId="26" xfId="2" applyFont="1" applyFill="1" applyBorder="1" applyAlignment="1">
      <alignment horizontal="center" vertical="center" shrinkToFit="1"/>
    </xf>
    <xf numFmtId="189" fontId="4" fillId="3" borderId="26" xfId="0" applyNumberFormat="1" applyFont="1" applyFill="1" applyBorder="1" applyAlignment="1">
      <alignment horizontal="center" vertical="center" shrinkToFit="1"/>
    </xf>
    <xf numFmtId="0" fontId="4" fillId="3" borderId="26" xfId="0" applyNumberFormat="1" applyFont="1" applyFill="1" applyBorder="1" applyAlignment="1">
      <alignment horizontal="center" vertical="center" shrinkToFit="1"/>
    </xf>
    <xf numFmtId="0" fontId="4" fillId="3" borderId="26" xfId="0" applyFont="1" applyFill="1" applyBorder="1" applyAlignment="1">
      <alignment vertical="center" shrinkToFit="1"/>
    </xf>
    <xf numFmtId="187" fontId="4" fillId="3" borderId="26" xfId="2" applyNumberFormat="1" applyFont="1" applyFill="1" applyBorder="1" applyAlignment="1">
      <alignment horizontal="left" vertical="center" shrinkToFit="1"/>
    </xf>
    <xf numFmtId="0" fontId="4" fillId="3" borderId="0" xfId="0" applyFont="1" applyFill="1" applyBorder="1" applyAlignment="1">
      <alignment horizontal="center" vertical="center" shrinkToFit="1"/>
    </xf>
    <xf numFmtId="189" fontId="4" fillId="3" borderId="0" xfId="0" applyNumberFormat="1" applyFont="1" applyFill="1" applyBorder="1" applyAlignment="1">
      <alignment horizontal="right" vertical="center" shrinkToFit="1"/>
    </xf>
    <xf numFmtId="38" fontId="4" fillId="3" borderId="0" xfId="2" applyFont="1" applyFill="1" applyBorder="1" applyAlignment="1">
      <alignment horizontal="center" vertical="center" shrinkToFit="1"/>
    </xf>
    <xf numFmtId="189" fontId="4" fillId="3" borderId="0" xfId="0" applyNumberFormat="1" applyFont="1" applyFill="1" applyBorder="1" applyAlignment="1">
      <alignment horizontal="center" vertical="center" shrinkToFit="1"/>
    </xf>
    <xf numFmtId="0" fontId="4" fillId="3" borderId="0" xfId="0" applyNumberFormat="1" applyFont="1" applyFill="1" applyBorder="1" applyAlignment="1">
      <alignment horizontal="center" vertical="center" shrinkToFit="1"/>
    </xf>
    <xf numFmtId="0" fontId="4" fillId="3" borderId="0" xfId="0" applyFont="1" applyFill="1" applyBorder="1" applyAlignment="1">
      <alignment vertical="center" shrinkToFit="1"/>
    </xf>
    <xf numFmtId="187" fontId="4" fillId="3" borderId="0" xfId="2" applyNumberFormat="1" applyFont="1" applyFill="1" applyBorder="1" applyAlignment="1">
      <alignment horizontal="left" vertical="center" shrinkToFit="1"/>
    </xf>
    <xf numFmtId="0" fontId="4" fillId="3" borderId="0" xfId="0" applyFont="1" applyFill="1" applyBorder="1" applyAlignment="1">
      <alignment vertical="top"/>
    </xf>
    <xf numFmtId="0" fontId="4" fillId="3" borderId="0" xfId="0" applyFont="1" applyFill="1" applyBorder="1" applyAlignment="1">
      <alignment horizontal="right" vertical="top"/>
    </xf>
    <xf numFmtId="0" fontId="4" fillId="3" borderId="0" xfId="0" applyFont="1" applyFill="1" applyBorder="1" applyAlignment="1">
      <alignment vertical="center"/>
    </xf>
    <xf numFmtId="0" fontId="4" fillId="3" borderId="0" xfId="0" applyFont="1" applyFill="1" applyBorder="1" applyAlignment="1">
      <alignment vertical="center" textRotation="255"/>
    </xf>
    <xf numFmtId="0" fontId="16" fillId="3" borderId="0" xfId="0" applyFont="1" applyFill="1" applyBorder="1" applyAlignment="1">
      <alignment vertical="center" textRotation="255"/>
    </xf>
    <xf numFmtId="0" fontId="16" fillId="3" borderId="0" xfId="0" applyFont="1" applyFill="1" applyBorder="1" applyAlignment="1">
      <alignment vertical="center"/>
    </xf>
    <xf numFmtId="0" fontId="4" fillId="3" borderId="0" xfId="0" applyFont="1" applyFill="1" applyAlignment="1">
      <alignment horizontal="right" vertical="top"/>
    </xf>
    <xf numFmtId="0" fontId="4" fillId="3" borderId="0" xfId="0" applyFont="1" applyFill="1" applyAlignment="1">
      <alignment vertical="top"/>
    </xf>
    <xf numFmtId="38" fontId="4" fillId="3" borderId="0" xfId="2" applyFont="1" applyFill="1" applyBorder="1" applyAlignment="1">
      <alignment vertical="center"/>
    </xf>
    <xf numFmtId="0" fontId="4" fillId="3" borderId="0" xfId="1" applyNumberFormat="1" applyFont="1" applyFill="1" applyBorder="1" applyAlignment="1">
      <alignment vertical="center"/>
    </xf>
    <xf numFmtId="0" fontId="4" fillId="3" borderId="0" xfId="0" quotePrefix="1" applyFont="1" applyFill="1" applyBorder="1" applyAlignment="1">
      <alignment vertical="center"/>
    </xf>
    <xf numFmtId="1" fontId="4" fillId="3" borderId="0" xfId="0" applyNumberFormat="1" applyFont="1" applyFill="1" applyBorder="1" applyAlignment="1">
      <alignment vertical="center"/>
    </xf>
    <xf numFmtId="179" fontId="4" fillId="3" borderId="0" xfId="0" applyNumberFormat="1" applyFont="1" applyFill="1" applyBorder="1" applyAlignment="1">
      <alignment vertical="center"/>
    </xf>
    <xf numFmtId="190" fontId="4" fillId="3" borderId="0" xfId="2" applyNumberFormat="1" applyFont="1" applyFill="1" applyBorder="1" applyAlignment="1">
      <alignment vertical="center"/>
    </xf>
    <xf numFmtId="188" fontId="4" fillId="3" borderId="0" xfId="2" quotePrefix="1" applyNumberFormat="1" applyFont="1" applyFill="1" applyBorder="1" applyAlignment="1">
      <alignment vertical="center"/>
    </xf>
    <xf numFmtId="189" fontId="4" fillId="3" borderId="0" xfId="0" applyNumberFormat="1" applyFont="1" applyFill="1" applyBorder="1" applyAlignment="1">
      <alignment vertical="center"/>
    </xf>
    <xf numFmtId="0" fontId="4" fillId="3" borderId="0" xfId="0" applyNumberFormat="1" applyFont="1" applyFill="1" applyBorder="1" applyAlignment="1">
      <alignment vertical="center"/>
    </xf>
    <xf numFmtId="188" fontId="4" fillId="3" borderId="0" xfId="2" applyNumberFormat="1" applyFont="1" applyFill="1" applyBorder="1" applyAlignment="1">
      <alignment vertical="center"/>
    </xf>
    <xf numFmtId="0" fontId="45" fillId="0" borderId="0" xfId="0" applyFont="1" applyFill="1" applyAlignment="1">
      <alignment vertical="center"/>
    </xf>
    <xf numFmtId="0" fontId="29" fillId="0" borderId="0" xfId="0" applyFont="1" applyFill="1">
      <alignment vertical="center"/>
    </xf>
    <xf numFmtId="0" fontId="30"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2" fillId="3" borderId="0" xfId="0" applyNumberFormat="1" applyFont="1" applyFill="1" applyAlignment="1">
      <alignment horizontal="right" vertical="center" shrinkToFit="1"/>
    </xf>
    <xf numFmtId="0" fontId="31" fillId="0" borderId="0" xfId="0" applyFont="1" applyBorder="1" applyAlignment="1">
      <alignment vertical="center"/>
    </xf>
    <xf numFmtId="0" fontId="0" fillId="0" borderId="0" xfId="0" applyFont="1">
      <alignment vertical="center"/>
    </xf>
    <xf numFmtId="0" fontId="24" fillId="0" borderId="0" xfId="0" applyFont="1" applyFill="1" applyAlignment="1">
      <alignment horizontal="left" vertical="center" wrapText="1"/>
    </xf>
    <xf numFmtId="0" fontId="5" fillId="2" borderId="1" xfId="0" applyFont="1" applyFill="1" applyBorder="1" applyAlignment="1">
      <alignment horizontal="center" vertical="center"/>
    </xf>
    <xf numFmtId="0" fontId="32" fillId="3" borderId="0" xfId="0" applyNumberFormat="1" applyFont="1" applyFill="1" applyAlignment="1">
      <alignment horizontal="right" vertical="center" shrinkToFit="1"/>
    </xf>
    <xf numFmtId="0" fontId="15" fillId="3" borderId="0" xfId="0" applyFont="1" applyFill="1" applyAlignment="1">
      <alignment horizontal="center" vertical="center" wrapText="1"/>
    </xf>
    <xf numFmtId="38" fontId="4" fillId="3" borderId="35" xfId="2" applyFont="1" applyFill="1" applyBorder="1" applyAlignment="1">
      <alignment horizontal="center" vertical="center" shrinkToFit="1"/>
    </xf>
    <xf numFmtId="191" fontId="6" fillId="5" borderId="77" xfId="13" applyNumberFormat="1" applyFont="1" applyFill="1" applyBorder="1" applyAlignment="1">
      <alignment horizontal="center" vertical="center"/>
    </xf>
    <xf numFmtId="0" fontId="6" fillId="5" borderId="0" xfId="13" applyNumberFormat="1" applyFont="1" applyFill="1" applyBorder="1" applyAlignment="1">
      <alignment vertical="center" shrinkToFit="1"/>
    </xf>
    <xf numFmtId="0" fontId="28" fillId="5" borderId="37" xfId="13" applyFont="1" applyFill="1" applyBorder="1" applyAlignment="1">
      <alignment horizontal="center" vertical="center" wrapText="1" shrinkToFit="1"/>
    </xf>
    <xf numFmtId="186" fontId="6" fillId="5" borderId="33" xfId="13" applyNumberFormat="1" applyFont="1" applyFill="1" applyBorder="1" applyAlignment="1">
      <alignment horizontal="center" vertical="center"/>
    </xf>
    <xf numFmtId="191" fontId="6" fillId="5" borderId="12" xfId="13" applyNumberFormat="1" applyFont="1" applyFill="1" applyBorder="1" applyAlignment="1">
      <alignment horizontal="center" vertical="center"/>
    </xf>
    <xf numFmtId="0" fontId="46" fillId="5" borderId="0" xfId="13" applyFont="1" applyFill="1" applyBorder="1" applyAlignment="1">
      <alignment vertical="center"/>
    </xf>
    <xf numFmtId="0" fontId="24" fillId="0" borderId="0" xfId="13" applyFont="1" applyFill="1" applyBorder="1" applyAlignment="1">
      <alignment horizontal="left" vertical="center" wrapText="1"/>
    </xf>
    <xf numFmtId="0" fontId="23" fillId="0" borderId="0" xfId="6" applyFont="1" applyFill="1" applyBorder="1" applyAlignment="1">
      <alignment horizontal="left" vertical="center"/>
    </xf>
    <xf numFmtId="0" fontId="5" fillId="0" borderId="0" xfId="11" applyFont="1" applyFill="1">
      <alignment vertical="center"/>
    </xf>
    <xf numFmtId="0" fontId="5" fillId="0" borderId="0" xfId="11" applyFont="1" applyFill="1" applyAlignment="1">
      <alignment vertical="center"/>
    </xf>
    <xf numFmtId="0" fontId="24" fillId="0" borderId="17" xfId="11" applyFont="1" applyFill="1" applyBorder="1" applyAlignment="1">
      <alignment horizontal="left" vertical="center"/>
    </xf>
    <xf numFmtId="0" fontId="24" fillId="0" borderId="18" xfId="11" applyFont="1" applyFill="1" applyBorder="1" applyAlignment="1">
      <alignment horizontal="center" vertical="center"/>
    </xf>
    <xf numFmtId="0" fontId="24" fillId="0" borderId="19" xfId="11" applyFont="1" applyFill="1" applyBorder="1" applyAlignment="1">
      <alignment horizontal="center" vertical="center"/>
    </xf>
    <xf numFmtId="0" fontId="5" fillId="2" borderId="2" xfId="11" applyFont="1" applyFill="1" applyBorder="1" applyAlignment="1">
      <alignment horizontal="center" vertical="center" wrapText="1"/>
    </xf>
    <xf numFmtId="0" fontId="5" fillId="2" borderId="16" xfId="11" applyFont="1" applyFill="1" applyBorder="1" applyAlignment="1">
      <alignment horizontal="center" vertical="center" wrapText="1"/>
    </xf>
    <xf numFmtId="0" fontId="5" fillId="2" borderId="4" xfId="11" applyFont="1" applyFill="1" applyBorder="1" applyAlignment="1">
      <alignment horizontal="center" vertical="center" wrapText="1"/>
    </xf>
    <xf numFmtId="0" fontId="5" fillId="0" borderId="2" xfId="11" applyFont="1" applyFill="1" applyBorder="1" applyAlignment="1">
      <alignment horizontal="center" vertical="center" wrapText="1"/>
    </xf>
    <xf numFmtId="0" fontId="5" fillId="0" borderId="1" xfId="11" applyFont="1" applyFill="1" applyBorder="1" applyAlignment="1">
      <alignment horizontal="center" vertical="center" wrapText="1"/>
    </xf>
    <xf numFmtId="0" fontId="24" fillId="0" borderId="0" xfId="11" applyFont="1" applyFill="1">
      <alignment vertical="center"/>
    </xf>
    <xf numFmtId="0" fontId="24" fillId="0" borderId="0" xfId="11" applyFont="1" applyFill="1" applyAlignment="1">
      <alignment vertical="center"/>
    </xf>
    <xf numFmtId="0" fontId="5" fillId="0" borderId="10" xfId="11" applyFont="1" applyFill="1" applyBorder="1">
      <alignment vertical="center"/>
    </xf>
    <xf numFmtId="0" fontId="5" fillId="0" borderId="6" xfId="11" applyFont="1" applyFill="1" applyBorder="1">
      <alignment vertical="center"/>
    </xf>
    <xf numFmtId="0" fontId="5" fillId="0" borderId="11" xfId="11" applyFont="1" applyFill="1" applyBorder="1">
      <alignment vertical="center"/>
    </xf>
    <xf numFmtId="0" fontId="5" fillId="0" borderId="12" xfId="11" applyFont="1" applyFill="1" applyBorder="1">
      <alignment vertical="center"/>
    </xf>
    <xf numFmtId="0" fontId="5" fillId="0" borderId="0" xfId="11" applyFont="1" applyFill="1" applyBorder="1">
      <alignment vertical="center"/>
    </xf>
    <xf numFmtId="0" fontId="5" fillId="0" borderId="9" xfId="11" applyFont="1" applyFill="1" applyBorder="1">
      <alignment vertical="center"/>
    </xf>
    <xf numFmtId="0" fontId="5" fillId="0" borderId="5" xfId="11" applyFont="1" applyFill="1" applyBorder="1">
      <alignment vertical="center"/>
    </xf>
    <xf numFmtId="0" fontId="5" fillId="0" borderId="13" xfId="11" applyFont="1" applyFill="1" applyBorder="1">
      <alignment vertical="center"/>
    </xf>
    <xf numFmtId="0" fontId="5" fillId="0" borderId="14" xfId="11" applyFont="1" applyFill="1" applyBorder="1">
      <alignment vertical="center"/>
    </xf>
    <xf numFmtId="0" fontId="7" fillId="0" borderId="0" xfId="0" applyFont="1" applyFill="1" applyBorder="1" applyAlignment="1">
      <alignment vertical="top" wrapText="1"/>
    </xf>
    <xf numFmtId="0" fontId="36"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3" fontId="6" fillId="0" borderId="0" xfId="0" applyNumberFormat="1" applyFont="1" applyFill="1" applyBorder="1" applyAlignment="1">
      <alignment horizontal="center" vertical="center"/>
    </xf>
    <xf numFmtId="204" fontId="6"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4" fontId="5" fillId="0" borderId="0" xfId="0" applyNumberFormat="1" applyFont="1" applyFill="1" applyBorder="1" applyAlignment="1">
      <alignment horizontal="center" vertical="center"/>
    </xf>
    <xf numFmtId="0" fontId="5" fillId="0" borderId="0" xfId="0" quotePrefix="1" applyFont="1" applyFill="1" applyAlignment="1">
      <alignment horizontal="right" vertical="center"/>
    </xf>
    <xf numFmtId="198" fontId="10" fillId="0" borderId="0" xfId="2" applyNumberFormat="1" applyFont="1" applyFill="1" applyBorder="1" applyAlignment="1">
      <alignment horizontal="right" vertical="center" wrapText="1"/>
    </xf>
    <xf numFmtId="0" fontId="12" fillId="0" borderId="23" xfId="0" applyFont="1" applyFill="1" applyBorder="1" applyAlignment="1">
      <alignment vertical="center"/>
    </xf>
    <xf numFmtId="0" fontId="8" fillId="0" borderId="22" xfId="0" applyFont="1" applyFill="1" applyBorder="1" applyAlignment="1">
      <alignment vertical="center"/>
    </xf>
    <xf numFmtId="0" fontId="6" fillId="0" borderId="22" xfId="0" applyFont="1" applyFill="1" applyBorder="1">
      <alignment vertical="center"/>
    </xf>
    <xf numFmtId="0" fontId="6" fillId="0" borderId="24" xfId="0" applyFont="1" applyFill="1" applyBorder="1">
      <alignment vertical="center"/>
    </xf>
    <xf numFmtId="206" fontId="10" fillId="0" borderId="22" xfId="2" applyNumberFormat="1" applyFont="1" applyFill="1" applyBorder="1" applyAlignment="1">
      <alignment horizontal="right" vertical="center" wrapText="1"/>
    </xf>
    <xf numFmtId="0" fontId="6" fillId="5" borderId="0" xfId="13" applyFont="1" applyFill="1" applyBorder="1" applyAlignment="1">
      <alignment vertical="center"/>
    </xf>
    <xf numFmtId="0" fontId="44" fillId="3" borderId="3" xfId="4" applyNumberFormat="1" applyFont="1" applyFill="1" applyBorder="1" applyAlignment="1">
      <alignment horizontal="right" vertical="center" shrinkToFit="1"/>
    </xf>
    <xf numFmtId="0" fontId="2" fillId="3" borderId="3" xfId="0" applyNumberFormat="1" applyFont="1" applyFill="1" applyBorder="1" applyAlignment="1">
      <alignment horizontal="right" vertical="center" shrinkToFit="1"/>
    </xf>
    <xf numFmtId="213" fontId="44" fillId="3" borderId="3" xfId="4" applyNumberFormat="1" applyFont="1" applyFill="1" applyBorder="1" applyAlignment="1">
      <alignment horizontal="right" vertical="center" shrinkToFit="1"/>
    </xf>
    <xf numFmtId="38" fontId="44" fillId="3" borderId="3" xfId="2" applyFont="1" applyFill="1" applyBorder="1" applyAlignment="1">
      <alignment horizontal="right" vertical="center" shrinkToFit="1"/>
    </xf>
    <xf numFmtId="38" fontId="2" fillId="3" borderId="3" xfId="2" applyFont="1" applyFill="1" applyBorder="1" applyAlignment="1">
      <alignment horizontal="right" vertical="center" shrinkToFit="1"/>
    </xf>
    <xf numFmtId="179" fontId="44" fillId="3" borderId="3" xfId="4" applyNumberFormat="1" applyFont="1" applyFill="1" applyBorder="1" applyAlignment="1">
      <alignment horizontal="right" vertical="center" shrinkToFit="1"/>
    </xf>
    <xf numFmtId="202" fontId="44" fillId="3" borderId="3" xfId="4" applyNumberFormat="1" applyFont="1" applyFill="1" applyBorder="1" applyAlignment="1">
      <alignment horizontal="right" vertical="center" shrinkToFit="1"/>
    </xf>
    <xf numFmtId="184" fontId="2" fillId="3" borderId="3" xfId="0" applyNumberFormat="1" applyFont="1" applyFill="1" applyBorder="1" applyAlignment="1">
      <alignment horizontal="right" vertical="center" shrinkToFit="1"/>
    </xf>
    <xf numFmtId="184" fontId="44" fillId="3" borderId="3" xfId="4" applyNumberFormat="1" applyFont="1" applyFill="1" applyBorder="1" applyAlignment="1">
      <alignment horizontal="right" vertical="center" shrinkToFit="1"/>
    </xf>
    <xf numFmtId="38" fontId="38" fillId="3" borderId="3" xfId="2" applyFont="1" applyFill="1" applyBorder="1" applyAlignment="1">
      <alignment horizontal="right" vertical="center" shrinkToFit="1"/>
    </xf>
    <xf numFmtId="0" fontId="2" fillId="3" borderId="3" xfId="1" applyNumberFormat="1" applyFont="1" applyFill="1" applyBorder="1" applyAlignment="1">
      <alignment horizontal="right" vertical="center" shrinkToFit="1"/>
    </xf>
    <xf numFmtId="0" fontId="2" fillId="3" borderId="3" xfId="2" applyNumberFormat="1" applyFont="1" applyFill="1" applyBorder="1" applyAlignment="1">
      <alignment horizontal="right" vertical="center" shrinkToFit="1"/>
    </xf>
    <xf numFmtId="184" fontId="2" fillId="3" borderId="3" xfId="0" quotePrefix="1" applyNumberFormat="1" applyFont="1" applyFill="1" applyBorder="1" applyAlignment="1">
      <alignment horizontal="right" vertical="center" shrinkToFit="1"/>
    </xf>
    <xf numFmtId="2" fontId="44" fillId="0" borderId="3" xfId="4" applyNumberFormat="1" applyFont="1" applyFill="1" applyBorder="1" applyAlignment="1">
      <alignment horizontal="right" vertical="center" shrinkToFit="1"/>
    </xf>
    <xf numFmtId="2" fontId="2" fillId="0" borderId="3" xfId="2" quotePrefix="1" applyNumberFormat="1" applyFont="1" applyFill="1" applyBorder="1" applyAlignment="1">
      <alignment horizontal="right" vertical="center" shrinkToFit="1"/>
    </xf>
    <xf numFmtId="0" fontId="2" fillId="0" borderId="3" xfId="2" quotePrefix="1" applyNumberFormat="1" applyFont="1" applyFill="1" applyBorder="1" applyAlignment="1">
      <alignment horizontal="right" vertical="center" shrinkToFit="1"/>
    </xf>
    <xf numFmtId="0" fontId="2" fillId="0" borderId="5" xfId="2" quotePrefix="1" applyNumberFormat="1" applyFont="1" applyFill="1" applyBorder="1" applyAlignment="1">
      <alignment horizontal="right" vertical="center" shrinkToFit="1"/>
    </xf>
    <xf numFmtId="0" fontId="24" fillId="0" borderId="0" xfId="0" applyFont="1" applyFill="1" applyAlignment="1">
      <alignment vertical="center" wrapText="1"/>
    </xf>
    <xf numFmtId="0" fontId="5" fillId="2" borderId="1"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0" xfId="0" applyFont="1" applyFill="1" applyBorder="1">
      <alignment vertical="center"/>
    </xf>
    <xf numFmtId="0" fontId="4" fillId="3" borderId="13" xfId="0" applyFont="1" applyFill="1" applyBorder="1">
      <alignment vertical="center"/>
    </xf>
    <xf numFmtId="0" fontId="20" fillId="0" borderId="0" xfId="0" applyFont="1" applyFill="1" applyBorder="1" applyAlignment="1">
      <alignment vertical="center"/>
    </xf>
    <xf numFmtId="0" fontId="20" fillId="0" borderId="0" xfId="0" applyFont="1" applyFill="1">
      <alignment vertical="center"/>
    </xf>
    <xf numFmtId="0" fontId="24" fillId="0" borderId="0" xfId="0" quotePrefix="1" applyFont="1" applyFill="1" applyAlignment="1">
      <alignment vertical="center"/>
    </xf>
    <xf numFmtId="0" fontId="0" fillId="0" borderId="0" xfId="0" applyBorder="1">
      <alignment vertical="center"/>
    </xf>
    <xf numFmtId="215" fontId="5" fillId="0" borderId="0" xfId="0" applyNumberFormat="1" applyFont="1" applyFill="1">
      <alignment vertical="center"/>
    </xf>
    <xf numFmtId="38" fontId="4" fillId="3" borderId="25" xfId="2" applyFont="1" applyFill="1" applyBorder="1" applyAlignment="1">
      <alignment horizontal="center" vertical="center" shrinkToFit="1"/>
    </xf>
    <xf numFmtId="38" fontId="4" fillId="3" borderId="12" xfId="2" applyFont="1" applyFill="1" applyBorder="1" applyAlignment="1">
      <alignment horizontal="center" vertical="center" shrinkToFit="1"/>
    </xf>
    <xf numFmtId="0" fontId="5" fillId="6" borderId="81" xfId="13" applyFont="1" applyFill="1" applyBorder="1" applyAlignment="1">
      <alignment horizontal="center" vertical="center"/>
    </xf>
    <xf numFmtId="0" fontId="6" fillId="0" borderId="86" xfId="13" applyFont="1" applyFill="1" applyBorder="1" applyAlignment="1">
      <alignment vertical="center"/>
    </xf>
    <xf numFmtId="191" fontId="6" fillId="0" borderId="87" xfId="13" applyNumberFormat="1" applyFont="1" applyFill="1" applyBorder="1" applyAlignment="1">
      <alignment vertical="center"/>
    </xf>
    <xf numFmtId="0" fontId="6" fillId="0" borderId="88" xfId="13" applyFont="1" applyFill="1" applyBorder="1" applyAlignment="1">
      <alignment vertical="center"/>
    </xf>
    <xf numFmtId="0" fontId="5" fillId="0" borderId="89" xfId="13" applyFont="1" applyFill="1" applyBorder="1"/>
    <xf numFmtId="0" fontId="6" fillId="0" borderId="0" xfId="6" applyFont="1" applyFill="1" applyAlignment="1">
      <alignment horizontal="right" vertical="center"/>
    </xf>
    <xf numFmtId="0" fontId="6" fillId="0" borderId="0" xfId="6" applyFont="1" applyFill="1" applyBorder="1" applyAlignment="1">
      <alignment horizontal="right" vertical="center"/>
    </xf>
    <xf numFmtId="217" fontId="6" fillId="5" borderId="39" xfId="2" applyNumberFormat="1" applyFont="1" applyFill="1" applyBorder="1" applyAlignment="1">
      <alignment horizontal="right" vertical="center" shrinkToFit="1"/>
    </xf>
    <xf numFmtId="0" fontId="5" fillId="5" borderId="95" xfId="13" applyFont="1" applyFill="1" applyBorder="1" applyAlignment="1">
      <alignment horizontal="center" vertical="center"/>
    </xf>
    <xf numFmtId="0" fontId="22" fillId="0" borderId="13" xfId="13" applyFont="1" applyFill="1" applyBorder="1" applyAlignment="1">
      <alignment horizontal="right" vertical="center" wrapText="1" shrinkToFit="1"/>
    </xf>
    <xf numFmtId="0" fontId="7" fillId="0" borderId="20" xfId="0" applyFont="1" applyFill="1" applyBorder="1" applyAlignment="1">
      <alignment vertical="center"/>
    </xf>
    <xf numFmtId="0" fontId="24" fillId="0" borderId="0" xfId="0" applyFont="1" applyFill="1" applyAlignment="1">
      <alignment vertical="top" wrapText="1"/>
    </xf>
    <xf numFmtId="0" fontId="5" fillId="2" borderId="1" xfId="0" applyFont="1" applyFill="1" applyBorder="1" applyAlignment="1">
      <alignment horizontal="center" vertical="center"/>
    </xf>
    <xf numFmtId="0" fontId="24" fillId="0" borderId="0" xfId="0" applyFont="1" applyFill="1" applyBorder="1" applyAlignment="1">
      <alignment vertical="center" wrapText="1"/>
    </xf>
    <xf numFmtId="0" fontId="24" fillId="0" borderId="0" xfId="0" applyFont="1" applyFill="1" applyAlignment="1">
      <alignment vertical="center" wrapText="1"/>
    </xf>
    <xf numFmtId="0" fontId="24" fillId="0" borderId="0" xfId="0" applyFont="1" applyFill="1" applyAlignment="1">
      <alignment horizontal="left" vertical="center"/>
    </xf>
    <xf numFmtId="0" fontId="5" fillId="0" borderId="0" xfId="0" applyFont="1" applyFill="1" applyBorder="1" applyAlignment="1">
      <alignment horizontal="center" vertical="center" wrapText="1"/>
    </xf>
    <xf numFmtId="0" fontId="24" fillId="0" borderId="0" xfId="0" applyFont="1" applyFill="1" applyBorder="1" applyAlignment="1">
      <alignment vertical="top" wrapText="1"/>
    </xf>
    <xf numFmtId="0" fontId="5" fillId="2" borderId="1" xfId="0" applyFont="1" applyFill="1" applyBorder="1" applyAlignment="1">
      <alignment horizontal="center" vertical="center" wrapText="1"/>
    </xf>
    <xf numFmtId="0" fontId="5" fillId="0" borderId="0" xfId="0" applyFont="1" applyFill="1" applyBorder="1" applyAlignment="1">
      <alignment vertical="center" wrapText="1"/>
    </xf>
    <xf numFmtId="0" fontId="24" fillId="0" borderId="0" xfId="0" applyFont="1" applyFill="1" applyAlignment="1">
      <alignment horizontal="left" vertical="center" wrapText="1"/>
    </xf>
    <xf numFmtId="0" fontId="24" fillId="0" borderId="0" xfId="0" applyFont="1" applyFill="1" applyBorder="1" applyAlignment="1">
      <alignment horizontal="left" vertical="center"/>
    </xf>
    <xf numFmtId="0" fontId="24" fillId="0" borderId="0" xfId="0" applyFont="1" applyFill="1">
      <alignment vertical="center"/>
    </xf>
    <xf numFmtId="0" fontId="25" fillId="0" borderId="0" xfId="0" applyFont="1" applyFill="1" applyBorder="1" applyAlignment="1">
      <alignment horizontal="left" vertical="center" wrapText="1"/>
    </xf>
    <xf numFmtId="0" fontId="5" fillId="0" borderId="0" xfId="0" applyFont="1" applyFill="1" applyBorder="1" applyAlignment="1">
      <alignment vertical="top" wrapText="1"/>
    </xf>
    <xf numFmtId="0" fontId="5" fillId="2" borderId="4"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25" fillId="0" borderId="0" xfId="0" applyFont="1" applyFill="1" applyBorder="1" applyAlignment="1">
      <alignment vertical="center" wrapText="1"/>
    </xf>
    <xf numFmtId="0" fontId="5" fillId="0" borderId="0" xfId="0" applyFont="1" applyFill="1" applyBorder="1" applyAlignment="1">
      <alignment horizontal="center" vertical="center"/>
    </xf>
    <xf numFmtId="0" fontId="6" fillId="0" borderId="0" xfId="0" applyFont="1" applyFill="1">
      <alignment vertical="center"/>
    </xf>
    <xf numFmtId="0" fontId="8" fillId="0" borderId="0" xfId="0" applyFont="1" applyFill="1" applyAlignment="1">
      <alignment horizontal="left" vertical="top" indent="1"/>
    </xf>
    <xf numFmtId="0" fontId="8" fillId="0" borderId="0" xfId="0" applyFont="1" applyFill="1" applyBorder="1" applyAlignment="1">
      <alignment horizontal="left" indent="1"/>
    </xf>
    <xf numFmtId="200" fontId="10" fillId="0" borderId="11" xfId="2" applyNumberFormat="1" applyFont="1" applyFill="1" applyBorder="1" applyAlignment="1">
      <alignment horizontal="right" vertical="center" shrinkToFit="1"/>
    </xf>
    <xf numFmtId="200" fontId="10" fillId="0" borderId="14" xfId="2" applyNumberFormat="1" applyFont="1" applyFill="1" applyBorder="1" applyAlignment="1">
      <alignment horizontal="right" vertical="center" shrinkToFit="1"/>
    </xf>
    <xf numFmtId="200" fontId="10" fillId="0" borderId="11" xfId="2" applyNumberFormat="1" applyFont="1" applyFill="1" applyBorder="1" applyAlignment="1">
      <alignment horizontal="center" vertical="center" shrinkToFit="1"/>
    </xf>
    <xf numFmtId="200" fontId="10" fillId="0" borderId="14" xfId="2" applyNumberFormat="1" applyFont="1" applyFill="1" applyBorder="1" applyAlignment="1">
      <alignment horizontal="center" vertical="center" shrinkToFit="1"/>
    </xf>
    <xf numFmtId="200" fontId="51" fillId="0" borderId="11" xfId="2" applyNumberFormat="1" applyFont="1" applyFill="1" applyBorder="1" applyAlignment="1">
      <alignment horizontal="right" vertical="center" shrinkToFit="1"/>
    </xf>
    <xf numFmtId="200" fontId="51" fillId="0" borderId="14" xfId="2" applyNumberFormat="1" applyFont="1" applyFill="1" applyBorder="1" applyAlignment="1">
      <alignment horizontal="right" vertical="center" shrinkToFit="1"/>
    </xf>
    <xf numFmtId="0" fontId="54" fillId="0" borderId="0" xfId="14" applyFont="1" applyFill="1" applyAlignment="1">
      <alignment vertical="center"/>
    </xf>
    <xf numFmtId="0" fontId="54" fillId="0" borderId="0" xfId="14" applyFont="1" applyFill="1"/>
    <xf numFmtId="200" fontId="10" fillId="0" borderId="9" xfId="2" applyNumberFormat="1" applyFont="1" applyFill="1" applyBorder="1" applyAlignment="1">
      <alignment horizontal="center" vertical="center" shrinkToFit="1"/>
    </xf>
    <xf numFmtId="200" fontId="51" fillId="0" borderId="9" xfId="2" applyNumberFormat="1" applyFont="1" applyFill="1" applyBorder="1" applyAlignment="1">
      <alignment horizontal="right" vertical="center" shrinkToFit="1"/>
    </xf>
    <xf numFmtId="200" fontId="10" fillId="0" borderId="9" xfId="2" applyNumberFormat="1" applyFont="1" applyFill="1" applyBorder="1" applyAlignment="1">
      <alignment horizontal="right" vertical="center" shrinkToFit="1"/>
    </xf>
    <xf numFmtId="0" fontId="5" fillId="0" borderId="6" xfId="0" applyFont="1" applyFill="1" applyBorder="1">
      <alignment vertical="center"/>
    </xf>
    <xf numFmtId="0" fontId="5" fillId="0" borderId="20" xfId="0" applyFont="1" applyFill="1" applyBorder="1" applyAlignment="1">
      <alignment vertical="center"/>
    </xf>
    <xf numFmtId="183" fontId="10" fillId="0" borderId="6" xfId="0" applyNumberFormat="1" applyFont="1" applyFill="1" applyBorder="1" applyAlignment="1">
      <alignment horizontal="center" vertical="center"/>
    </xf>
    <xf numFmtId="183" fontId="10" fillId="0" borderId="113" xfId="0" applyNumberFormat="1" applyFont="1" applyFill="1" applyBorder="1" applyAlignment="1">
      <alignment horizontal="center" vertical="center"/>
    </xf>
    <xf numFmtId="0" fontId="5" fillId="0" borderId="0" xfId="0" applyFont="1" applyFill="1" applyAlignment="1">
      <alignment horizontal="left" vertical="center" indent="1"/>
    </xf>
    <xf numFmtId="0" fontId="6" fillId="0" borderId="0" xfId="0" applyFont="1" applyFill="1" applyAlignment="1">
      <alignment horizontal="left" vertical="center" indent="1"/>
    </xf>
    <xf numFmtId="0" fontId="24" fillId="0" borderId="12" xfId="0" applyFont="1" applyFill="1" applyBorder="1" applyAlignment="1">
      <alignment horizontal="left" vertical="center"/>
    </xf>
    <xf numFmtId="0" fontId="24" fillId="0" borderId="9" xfId="0" applyFont="1" applyFill="1" applyBorder="1" applyAlignment="1">
      <alignment horizontal="left" vertical="center"/>
    </xf>
    <xf numFmtId="0" fontId="5" fillId="0" borderId="0" xfId="0" applyFont="1" applyFill="1" applyBorder="1" applyAlignment="1">
      <alignment vertical="top"/>
    </xf>
    <xf numFmtId="0" fontId="24" fillId="0" borderId="38" xfId="0" applyFont="1" applyFill="1" applyBorder="1" applyAlignment="1">
      <alignment vertical="center"/>
    </xf>
    <xf numFmtId="0" fontId="24" fillId="0" borderId="43" xfId="0" applyFont="1" applyFill="1" applyBorder="1" applyAlignment="1">
      <alignment vertical="center" wrapText="1"/>
    </xf>
    <xf numFmtId="0" fontId="24" fillId="0" borderId="44" xfId="0" applyFont="1" applyFill="1" applyBorder="1" applyAlignment="1">
      <alignment vertical="center" wrapText="1"/>
    </xf>
    <xf numFmtId="0" fontId="5" fillId="0" borderId="40" xfId="0" applyFont="1" applyFill="1" applyBorder="1" applyAlignment="1">
      <alignment vertical="top"/>
    </xf>
    <xf numFmtId="0" fontId="25" fillId="0" borderId="41" xfId="0" applyFont="1" applyFill="1" applyBorder="1" applyAlignment="1">
      <alignment vertical="top" wrapText="1"/>
    </xf>
    <xf numFmtId="0" fontId="48"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Fill="1" applyAlignment="1">
      <alignment vertical="top"/>
    </xf>
    <xf numFmtId="0" fontId="7" fillId="0" borderId="0" xfId="0" applyFont="1" applyFill="1" applyBorder="1" applyAlignment="1">
      <alignment vertical="top"/>
    </xf>
    <xf numFmtId="0" fontId="25" fillId="0" borderId="0" xfId="0" applyFont="1" applyFill="1" applyBorder="1" applyAlignment="1">
      <alignment horizontal="center" vertical="center"/>
    </xf>
    <xf numFmtId="0" fontId="7" fillId="0" borderId="37" xfId="0" applyFont="1" applyFill="1" applyBorder="1" applyAlignment="1">
      <alignment vertical="center" wrapText="1"/>
    </xf>
    <xf numFmtId="0" fontId="18" fillId="2" borderId="1" xfId="0" applyFont="1" applyFill="1" applyBorder="1" applyAlignment="1">
      <alignment horizontal="center" vertical="center" textRotation="255" shrinkToFit="1"/>
    </xf>
    <xf numFmtId="0" fontId="12" fillId="0" borderId="111" xfId="0" applyFont="1" applyFill="1" applyBorder="1" applyAlignment="1">
      <alignment vertical="center" wrapText="1"/>
    </xf>
    <xf numFmtId="0" fontId="5" fillId="0" borderId="111" xfId="0" applyFont="1" applyFill="1" applyBorder="1" applyAlignment="1">
      <alignment vertical="center"/>
    </xf>
    <xf numFmtId="0" fontId="5" fillId="5" borderId="111" xfId="0" applyFont="1" applyFill="1" applyBorder="1" applyAlignment="1">
      <alignment vertical="center"/>
    </xf>
    <xf numFmtId="0" fontId="5" fillId="5" borderId="113" xfId="0" applyFont="1" applyFill="1" applyBorder="1" applyAlignment="1">
      <alignment horizontal="center" vertical="center"/>
    </xf>
    <xf numFmtId="0" fontId="25" fillId="0" borderId="42" xfId="0" applyFont="1" applyFill="1" applyBorder="1" applyAlignment="1">
      <alignment vertical="top" wrapText="1"/>
    </xf>
    <xf numFmtId="0" fontId="18" fillId="0" borderId="0" xfId="0" applyFont="1" applyFill="1">
      <alignment vertical="center"/>
    </xf>
    <xf numFmtId="0" fontId="18"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0" fontId="55" fillId="0" borderId="0" xfId="0" applyFont="1">
      <alignment vertical="center"/>
    </xf>
    <xf numFmtId="0" fontId="20" fillId="0" borderId="0" xfId="0" applyFont="1" applyFill="1" applyAlignment="1">
      <alignment horizontal="left" vertical="top" indent="1"/>
    </xf>
    <xf numFmtId="0" fontId="6" fillId="0" borderId="0" xfId="11" applyFont="1" applyFill="1">
      <alignment vertical="center"/>
    </xf>
    <xf numFmtId="217" fontId="6" fillId="5" borderId="8" xfId="2" applyNumberFormat="1" applyFont="1" applyFill="1" applyBorder="1" applyAlignment="1">
      <alignment horizontal="right" vertical="center" shrinkToFit="1"/>
    </xf>
    <xf numFmtId="38" fontId="6" fillId="5" borderId="31" xfId="2" applyFont="1" applyFill="1" applyBorder="1" applyAlignment="1">
      <alignment horizontal="right" vertical="center" shrinkToFit="1"/>
    </xf>
    <xf numFmtId="0" fontId="5" fillId="2" borderId="75" xfId="13" applyFont="1" applyFill="1" applyBorder="1" applyAlignment="1">
      <alignment horizontal="center" vertical="center" wrapText="1"/>
    </xf>
    <xf numFmtId="0" fontId="5" fillId="2" borderId="73" xfId="13" applyFont="1" applyFill="1" applyBorder="1" applyAlignment="1">
      <alignment horizontal="center" vertical="center" wrapText="1"/>
    </xf>
    <xf numFmtId="0" fontId="5" fillId="2" borderId="76" xfId="13" applyFont="1" applyFill="1" applyBorder="1" applyAlignment="1">
      <alignment horizontal="center" vertical="center" wrapText="1"/>
    </xf>
    <xf numFmtId="200" fontId="10" fillId="0" borderId="14" xfId="2" applyNumberFormat="1" applyFont="1" applyFill="1" applyBorder="1" applyAlignment="1">
      <alignment horizontal="left" vertical="center" shrinkToFit="1"/>
    </xf>
    <xf numFmtId="0" fontId="8" fillId="4" borderId="1" xfId="0" applyFont="1" applyFill="1" applyBorder="1" applyAlignment="1">
      <alignment horizontal="center" vertical="center"/>
    </xf>
    <xf numFmtId="184" fontId="8" fillId="4" borderId="0" xfId="0" applyNumberFormat="1" applyFont="1" applyFill="1" applyBorder="1" applyAlignment="1">
      <alignment horizontal="left" vertical="center"/>
    </xf>
    <xf numFmtId="0" fontId="8" fillId="0" borderId="0" xfId="6" applyFont="1" applyFill="1" applyBorder="1" applyAlignment="1" applyProtection="1"/>
    <xf numFmtId="0" fontId="6" fillId="0" borderId="0" xfId="6" applyFont="1" applyFill="1" applyProtection="1">
      <alignment vertical="center"/>
    </xf>
    <xf numFmtId="0" fontId="6" fillId="0" borderId="0" xfId="6" applyFont="1" applyFill="1" applyBorder="1" applyAlignment="1" applyProtection="1"/>
    <xf numFmtId="0" fontId="6" fillId="0" borderId="0" xfId="6" applyFont="1" applyFill="1" applyAlignment="1" applyProtection="1">
      <alignment horizontal="left" vertical="center"/>
    </xf>
    <xf numFmtId="0" fontId="23" fillId="0" borderId="0" xfId="6" applyFont="1" applyFill="1" applyBorder="1" applyAlignment="1" applyProtection="1">
      <alignment horizontal="center" vertical="center"/>
    </xf>
    <xf numFmtId="0" fontId="23" fillId="0" borderId="0" xfId="6" applyFont="1" applyFill="1" applyBorder="1" applyAlignment="1" applyProtection="1">
      <alignment horizontal="right" vertical="center"/>
    </xf>
    <xf numFmtId="0" fontId="23" fillId="0" borderId="0" xfId="6" applyFont="1" applyFill="1" applyBorder="1" applyAlignment="1" applyProtection="1">
      <alignment horizontal="left" vertical="center"/>
    </xf>
    <xf numFmtId="0" fontId="24" fillId="0" borderId="0" xfId="6" applyFont="1" applyFill="1" applyProtection="1">
      <alignment vertical="center"/>
    </xf>
    <xf numFmtId="0" fontId="56" fillId="0" borderId="0" xfId="6" applyFont="1" applyFill="1" applyBorder="1" applyAlignment="1" applyProtection="1">
      <alignment horizontal="center" vertical="center"/>
    </xf>
    <xf numFmtId="0" fontId="6" fillId="0" borderId="0" xfId="6" applyFont="1" applyFill="1" applyAlignment="1" applyProtection="1">
      <alignment vertical="center"/>
    </xf>
    <xf numFmtId="0" fontId="5" fillId="2" borderId="71" xfId="6" applyFont="1" applyFill="1" applyBorder="1" applyAlignment="1" applyProtection="1">
      <alignment horizontal="center" vertical="center" shrinkToFit="1"/>
    </xf>
    <xf numFmtId="0" fontId="6" fillId="0" borderId="0" xfId="6" applyFont="1" applyFill="1" applyAlignment="1" applyProtection="1">
      <alignment horizontal="center" vertical="center"/>
    </xf>
    <xf numFmtId="0" fontId="6" fillId="0" borderId="77" xfId="6" applyFont="1" applyFill="1" applyBorder="1" applyAlignment="1" applyProtection="1">
      <alignment horizontal="center" vertical="center"/>
    </xf>
    <xf numFmtId="0" fontId="6" fillId="0" borderId="0" xfId="6" applyFont="1" applyFill="1" applyBorder="1" applyAlignment="1" applyProtection="1">
      <alignment horizontal="center" vertical="center"/>
    </xf>
    <xf numFmtId="191" fontId="6" fillId="5" borderId="78" xfId="6" applyNumberFormat="1" applyFont="1" applyFill="1" applyBorder="1" applyAlignment="1" applyProtection="1">
      <alignment horizontal="center" vertical="center" wrapText="1"/>
    </xf>
    <xf numFmtId="196" fontId="6" fillId="5" borderId="78" xfId="6" applyNumberFormat="1" applyFont="1" applyFill="1" applyBorder="1" applyAlignment="1" applyProtection="1">
      <alignment horizontal="center" vertical="center" shrinkToFit="1"/>
    </xf>
    <xf numFmtId="0" fontId="6" fillId="5" borderId="0" xfId="6" applyFont="1" applyFill="1" applyProtection="1">
      <alignment vertical="center"/>
    </xf>
    <xf numFmtId="195" fontId="6" fillId="5" borderId="71" xfId="6" applyNumberFormat="1" applyFont="1" applyFill="1" applyBorder="1" applyAlignment="1" applyProtection="1">
      <alignment horizontal="center" vertical="center" wrapText="1"/>
    </xf>
    <xf numFmtId="197" fontId="46" fillId="5" borderId="78" xfId="6" applyNumberFormat="1" applyFont="1" applyFill="1" applyBorder="1" applyAlignment="1" applyProtection="1">
      <alignment horizontal="center" vertical="center"/>
    </xf>
    <xf numFmtId="194" fontId="6" fillId="5" borderId="78" xfId="6" applyNumberFormat="1" applyFont="1" applyFill="1" applyBorder="1" applyAlignment="1" applyProtection="1">
      <alignment horizontal="center" vertical="center" wrapText="1"/>
    </xf>
    <xf numFmtId="0" fontId="6" fillId="5" borderId="78" xfId="6" applyNumberFormat="1" applyFont="1" applyFill="1" applyBorder="1" applyAlignment="1" applyProtection="1">
      <alignment horizontal="center" vertical="center" wrapText="1"/>
    </xf>
    <xf numFmtId="186" fontId="5" fillId="5" borderId="71" xfId="6" applyNumberFormat="1" applyFont="1" applyFill="1" applyBorder="1" applyAlignment="1" applyProtection="1">
      <alignment horizontal="left" vertical="center" wrapText="1" shrinkToFit="1"/>
    </xf>
    <xf numFmtId="0" fontId="24" fillId="5" borderId="78" xfId="6" applyFont="1" applyFill="1" applyBorder="1" applyAlignment="1" applyProtection="1">
      <alignment vertical="center" wrapText="1"/>
    </xf>
    <xf numFmtId="196" fontId="6" fillId="0" borderId="0" xfId="6" applyNumberFormat="1" applyFont="1" applyFill="1" applyBorder="1" applyAlignment="1" applyProtection="1">
      <alignment horizontal="center" vertical="center" shrinkToFit="1"/>
    </xf>
    <xf numFmtId="197" fontId="6" fillId="0" borderId="0" xfId="6" applyNumberFormat="1" applyFont="1" applyFill="1" applyBorder="1" applyAlignment="1" applyProtection="1">
      <alignment horizontal="center" vertical="center" wrapText="1"/>
    </xf>
    <xf numFmtId="195" fontId="6" fillId="0" borderId="0" xfId="6" applyNumberFormat="1" applyFont="1" applyFill="1" applyBorder="1" applyAlignment="1" applyProtection="1">
      <alignment horizontal="center" vertical="center" wrapText="1"/>
    </xf>
    <xf numFmtId="194" fontId="6" fillId="0" borderId="0" xfId="6" applyNumberFormat="1" applyFont="1" applyFill="1" applyBorder="1" applyAlignment="1" applyProtection="1">
      <alignment horizontal="center" vertical="center" wrapText="1"/>
    </xf>
    <xf numFmtId="0" fontId="6" fillId="0" borderId="0" xfId="6" applyNumberFormat="1" applyFont="1" applyFill="1" applyBorder="1" applyAlignment="1" applyProtection="1">
      <alignment horizontal="center" vertical="center" wrapText="1"/>
    </xf>
    <xf numFmtId="186" fontId="6" fillId="0" borderId="0" xfId="6" applyNumberFormat="1" applyFont="1" applyFill="1" applyBorder="1" applyAlignment="1" applyProtection="1">
      <alignment horizontal="left" vertical="center" shrinkToFit="1"/>
    </xf>
    <xf numFmtId="186" fontId="5" fillId="0" borderId="0" xfId="6" applyNumberFormat="1" applyFont="1" applyFill="1" applyBorder="1" applyAlignment="1" applyProtection="1">
      <alignment horizontal="left" vertical="center" wrapText="1" shrinkToFit="1"/>
    </xf>
    <xf numFmtId="186" fontId="7" fillId="0" borderId="0" xfId="6" applyNumberFormat="1" applyFont="1" applyFill="1" applyBorder="1" applyAlignment="1" applyProtection="1">
      <alignment horizontal="left" vertical="center" wrapText="1" shrinkToFit="1"/>
    </xf>
    <xf numFmtId="0" fontId="6" fillId="0" borderId="0" xfId="6" applyFont="1" applyFill="1" applyBorder="1" applyProtection="1">
      <alignment vertical="center"/>
    </xf>
    <xf numFmtId="186" fontId="6" fillId="0" borderId="0" xfId="6" applyNumberFormat="1" applyFont="1" applyFill="1" applyBorder="1" applyAlignment="1" applyProtection="1">
      <alignment horizontal="center" vertical="center" wrapText="1"/>
    </xf>
    <xf numFmtId="186" fontId="6" fillId="0" borderId="0" xfId="6" applyNumberFormat="1" applyFont="1" applyFill="1" applyBorder="1" applyAlignment="1" applyProtection="1">
      <alignment horizontal="right" vertical="center" wrapText="1"/>
    </xf>
    <xf numFmtId="38" fontId="6" fillId="4" borderId="7" xfId="2" applyFont="1" applyFill="1" applyBorder="1" applyAlignment="1">
      <alignment horizontal="right" vertical="center" shrinkToFit="1"/>
    </xf>
    <xf numFmtId="38" fontId="6" fillId="4" borderId="32" xfId="2" applyFont="1" applyFill="1" applyBorder="1" applyAlignment="1">
      <alignment horizontal="right" vertical="center" shrinkToFit="1"/>
    </xf>
    <xf numFmtId="38" fontId="6" fillId="4" borderId="92" xfId="2" applyFont="1" applyFill="1" applyBorder="1" applyAlignment="1">
      <alignment horizontal="right" vertical="center" shrinkToFit="1"/>
    </xf>
    <xf numFmtId="38" fontId="6" fillId="4" borderId="83" xfId="2" applyFont="1" applyFill="1" applyBorder="1" applyAlignment="1">
      <alignment horizontal="right" vertical="center" shrinkToFit="1"/>
    </xf>
    <xf numFmtId="38" fontId="6" fillId="4" borderId="84" xfId="2" applyFont="1" applyFill="1" applyBorder="1" applyAlignment="1">
      <alignment horizontal="right" vertical="center" shrinkToFit="1"/>
    </xf>
    <xf numFmtId="38" fontId="6" fillId="4" borderId="85" xfId="2" applyFont="1" applyFill="1" applyBorder="1" applyAlignment="1">
      <alignment horizontal="right" vertical="center" shrinkToFit="1"/>
    </xf>
    <xf numFmtId="38" fontId="5" fillId="4" borderId="5" xfId="2" applyFont="1" applyFill="1" applyBorder="1" applyAlignment="1">
      <alignment horizontal="right" vertical="center" wrapText="1" shrinkToFit="1" readingOrder="1"/>
    </xf>
    <xf numFmtId="38" fontId="5" fillId="4" borderId="27" xfId="2" applyFont="1" applyFill="1" applyBorder="1" applyAlignment="1">
      <alignment horizontal="right" vertical="center" wrapText="1"/>
    </xf>
    <xf numFmtId="38" fontId="5" fillId="4" borderId="16" xfId="2" applyFont="1" applyFill="1" applyBorder="1" applyAlignment="1">
      <alignment horizontal="right" vertical="center" wrapText="1" shrinkToFit="1" readingOrder="1"/>
    </xf>
    <xf numFmtId="38" fontId="5" fillId="4" borderId="27" xfId="2" applyFont="1" applyFill="1" applyBorder="1" applyAlignment="1">
      <alignment horizontal="right" vertical="center" shrinkToFit="1" readingOrder="1"/>
    </xf>
    <xf numFmtId="38" fontId="5" fillId="4" borderId="1" xfId="2" applyFont="1" applyFill="1" applyBorder="1" applyAlignment="1">
      <alignment horizontal="right" vertical="center" wrapText="1" shrinkToFit="1" readingOrder="1"/>
    </xf>
    <xf numFmtId="38" fontId="5" fillId="4" borderId="28" xfId="2" applyFont="1" applyFill="1" applyBorder="1" applyAlignment="1">
      <alignment horizontal="right" vertical="center" shrinkToFit="1" readingOrder="1"/>
    </xf>
    <xf numFmtId="38" fontId="5" fillId="4" borderId="29" xfId="2" applyFont="1" applyFill="1" applyBorder="1" applyAlignment="1">
      <alignment horizontal="right" vertical="center" shrinkToFit="1" readingOrder="1"/>
    </xf>
    <xf numFmtId="38" fontId="5" fillId="4" borderId="8" xfId="2" applyFont="1" applyFill="1" applyBorder="1" applyAlignment="1">
      <alignment horizontal="right" vertical="center" wrapText="1"/>
    </xf>
    <xf numFmtId="38" fontId="5" fillId="4" borderId="25" xfId="2" applyFont="1" applyFill="1" applyBorder="1" applyAlignment="1">
      <alignment horizontal="right" vertical="center" shrinkToFit="1" readingOrder="1"/>
    </xf>
    <xf numFmtId="38" fontId="5" fillId="4" borderId="26" xfId="2" applyFont="1" applyFill="1" applyBorder="1" applyAlignment="1">
      <alignment horizontal="right" vertical="center" shrinkToFit="1" readingOrder="1"/>
    </xf>
    <xf numFmtId="0" fontId="5" fillId="2" borderId="1" xfId="0" applyFont="1" applyFill="1" applyBorder="1" applyAlignment="1">
      <alignment horizontal="center" vertical="center"/>
    </xf>
    <xf numFmtId="0" fontId="5" fillId="5" borderId="113" xfId="0" applyFont="1" applyFill="1" applyBorder="1" applyAlignment="1">
      <alignment horizontal="center" vertical="center"/>
    </xf>
    <xf numFmtId="0" fontId="25" fillId="0" borderId="0" xfId="0" applyFont="1" applyFill="1" applyBorder="1" applyAlignment="1">
      <alignment horizontal="left" vertical="center" wrapText="1"/>
    </xf>
    <xf numFmtId="0" fontId="25" fillId="0" borderId="0" xfId="0" applyFont="1" applyFill="1" applyBorder="1" applyAlignment="1">
      <alignment vertical="center" wrapText="1"/>
    </xf>
    <xf numFmtId="0" fontId="5" fillId="5" borderId="114" xfId="0" applyFont="1" applyFill="1" applyBorder="1">
      <alignment vertical="center"/>
    </xf>
    <xf numFmtId="0" fontId="25" fillId="0" borderId="0" xfId="0" applyFont="1" applyFill="1" applyBorder="1">
      <alignment vertical="center"/>
    </xf>
    <xf numFmtId="200" fontId="10" fillId="0" borderId="115" xfId="2" applyNumberFormat="1" applyFont="1" applyFill="1" applyBorder="1" applyAlignment="1">
      <alignment horizontal="right" vertical="center" shrinkToFit="1"/>
    </xf>
    <xf numFmtId="200" fontId="51" fillId="0" borderId="122" xfId="2" applyNumberFormat="1" applyFont="1" applyFill="1" applyBorder="1" applyAlignment="1">
      <alignment horizontal="left" vertical="center" shrinkToFit="1"/>
    </xf>
    <xf numFmtId="200" fontId="51" fillId="0" borderId="9" xfId="2" applyNumberFormat="1" applyFont="1" applyFill="1" applyBorder="1" applyAlignment="1">
      <alignment horizontal="left" vertical="center" shrinkToFit="1"/>
    </xf>
    <xf numFmtId="0" fontId="37" fillId="0" borderId="0" xfId="0" applyFont="1" applyFill="1" applyBorder="1">
      <alignment vertical="center"/>
    </xf>
    <xf numFmtId="194" fontId="6" fillId="4" borderId="70" xfId="6" applyNumberFormat="1" applyFont="1" applyFill="1" applyBorder="1" applyAlignment="1" applyProtection="1">
      <alignment horizontal="center" vertical="center" shrinkToFit="1"/>
    </xf>
    <xf numFmtId="194" fontId="6" fillId="4" borderId="71" xfId="6" applyNumberFormat="1" applyFont="1" applyFill="1" applyBorder="1" applyAlignment="1" applyProtection="1">
      <alignment horizontal="center" vertical="center" shrinkToFit="1"/>
    </xf>
    <xf numFmtId="186" fontId="7" fillId="4" borderId="71" xfId="6" applyNumberFormat="1" applyFont="1" applyFill="1" applyBorder="1" applyAlignment="1" applyProtection="1">
      <alignment horizontal="left" vertical="center" wrapText="1" shrinkToFit="1"/>
    </xf>
    <xf numFmtId="0" fontId="5" fillId="5" borderId="113" xfId="0" applyFont="1" applyFill="1" applyBorder="1" applyAlignment="1">
      <alignment horizontal="center" vertical="center"/>
    </xf>
    <xf numFmtId="206" fontId="51" fillId="7" borderId="45" xfId="2" applyNumberFormat="1" applyFont="1" applyFill="1" applyBorder="1" applyAlignment="1">
      <alignment horizontal="right" vertical="center" shrinkToFit="1"/>
    </xf>
    <xf numFmtId="180" fontId="51" fillId="7" borderId="30" xfId="2" applyNumberFormat="1" applyFont="1" applyFill="1" applyBorder="1" applyAlignment="1">
      <alignment vertical="center" shrinkToFit="1"/>
    </xf>
    <xf numFmtId="0" fontId="6" fillId="7" borderId="1" xfId="0" applyFont="1" applyFill="1" applyBorder="1" applyAlignment="1">
      <alignment horizontal="center" vertical="center"/>
    </xf>
    <xf numFmtId="0" fontId="10" fillId="7" borderId="13" xfId="0" applyFont="1" applyFill="1" applyBorder="1" applyAlignment="1">
      <alignment horizontal="center" vertical="center"/>
    </xf>
    <xf numFmtId="0" fontId="5" fillId="7" borderId="111" xfId="0" applyFont="1" applyFill="1" applyBorder="1" applyAlignment="1">
      <alignment horizontal="center" vertical="center"/>
    </xf>
    <xf numFmtId="0" fontId="5" fillId="7" borderId="4" xfId="0" applyFont="1" applyFill="1" applyBorder="1" applyAlignment="1">
      <alignment horizontal="center" vertical="center"/>
    </xf>
    <xf numFmtId="0" fontId="5" fillId="7" borderId="1"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14" xfId="0" applyFont="1" applyFill="1" applyBorder="1" applyAlignment="1">
      <alignment horizontal="center" vertical="center"/>
    </xf>
    <xf numFmtId="0" fontId="5" fillId="7" borderId="112" xfId="0" applyFont="1" applyFill="1" applyBorder="1" applyAlignment="1">
      <alignment horizontal="center" vertical="center"/>
    </xf>
    <xf numFmtId="0" fontId="7" fillId="7" borderId="111" xfId="0" applyFont="1" applyFill="1" applyBorder="1" applyAlignment="1">
      <alignment horizontal="center" vertical="center"/>
    </xf>
    <xf numFmtId="0" fontId="5" fillId="7" borderId="14" xfId="0" applyFont="1" applyFill="1" applyBorder="1" applyAlignment="1">
      <alignment horizontal="center" vertical="center" shrinkToFit="1"/>
    </xf>
    <xf numFmtId="0" fontId="5" fillId="7" borderId="4" xfId="0" applyFont="1" applyFill="1" applyBorder="1" applyAlignment="1">
      <alignment horizontal="center" vertical="center" shrinkToFit="1"/>
    </xf>
    <xf numFmtId="0" fontId="18" fillId="7" borderId="1" xfId="0" applyFont="1" applyFill="1" applyBorder="1" applyAlignment="1">
      <alignment horizontal="center" vertical="center"/>
    </xf>
    <xf numFmtId="0" fontId="5" fillId="5" borderId="114" xfId="0" applyFont="1" applyFill="1" applyBorder="1" applyAlignment="1">
      <alignment horizontal="center" vertical="center"/>
    </xf>
    <xf numFmtId="0" fontId="23" fillId="7" borderId="0" xfId="6" applyFont="1" applyFill="1" applyBorder="1" applyAlignment="1" applyProtection="1">
      <alignment horizontal="center" vertical="center"/>
    </xf>
    <xf numFmtId="191" fontId="6" fillId="7" borderId="70" xfId="6" applyNumberFormat="1" applyFont="1" applyFill="1" applyBorder="1" applyAlignment="1" applyProtection="1">
      <alignment horizontal="center" vertical="center" wrapText="1"/>
    </xf>
    <xf numFmtId="196" fontId="6" fillId="7" borderId="70" xfId="6" applyNumberFormat="1" applyFont="1" applyFill="1" applyBorder="1" applyAlignment="1" applyProtection="1">
      <alignment horizontal="center" vertical="center" shrinkToFit="1"/>
    </xf>
    <xf numFmtId="197" fontId="6" fillId="7" borderId="70" xfId="6" applyNumberFormat="1" applyFont="1" applyFill="1" applyBorder="1" applyAlignment="1" applyProtection="1">
      <alignment horizontal="center" vertical="center" shrinkToFit="1"/>
    </xf>
    <xf numFmtId="201" fontId="6" fillId="7" borderId="70" xfId="6" applyNumberFormat="1" applyFont="1" applyFill="1" applyBorder="1" applyAlignment="1" applyProtection="1">
      <alignment horizontal="center" vertical="center" shrinkToFit="1"/>
    </xf>
    <xf numFmtId="191" fontId="6" fillId="7" borderId="71" xfId="6" applyNumberFormat="1" applyFont="1" applyFill="1" applyBorder="1" applyAlignment="1" applyProtection="1">
      <alignment horizontal="center" vertical="center" wrapText="1"/>
    </xf>
    <xf numFmtId="196" fontId="6" fillId="7" borderId="71" xfId="6" applyNumberFormat="1" applyFont="1" applyFill="1" applyBorder="1" applyAlignment="1" applyProtection="1">
      <alignment horizontal="center" vertical="center" shrinkToFit="1"/>
    </xf>
    <xf numFmtId="197" fontId="6" fillId="7" borderId="71" xfId="6" applyNumberFormat="1" applyFont="1" applyFill="1" applyBorder="1" applyAlignment="1" applyProtection="1">
      <alignment horizontal="center" vertical="center" shrinkToFit="1"/>
    </xf>
    <xf numFmtId="201" fontId="6" fillId="7" borderId="71" xfId="6" applyNumberFormat="1" applyFont="1" applyFill="1" applyBorder="1" applyAlignment="1" applyProtection="1">
      <alignment horizontal="center" vertical="center" shrinkToFit="1"/>
    </xf>
    <xf numFmtId="196" fontId="6" fillId="7" borderId="78" xfId="6" applyNumberFormat="1" applyFont="1" applyFill="1" applyBorder="1" applyAlignment="1" applyProtection="1">
      <alignment horizontal="center" vertical="center" shrinkToFit="1"/>
    </xf>
    <xf numFmtId="201" fontId="6" fillId="7" borderId="78" xfId="6" applyNumberFormat="1" applyFont="1" applyFill="1" applyBorder="1" applyAlignment="1" applyProtection="1">
      <alignment horizontal="center" vertical="center" shrinkToFit="1"/>
    </xf>
    <xf numFmtId="191" fontId="6" fillId="7" borderId="78" xfId="6" applyNumberFormat="1" applyFont="1" applyFill="1" applyBorder="1" applyAlignment="1" applyProtection="1">
      <alignment horizontal="center" vertical="center" wrapText="1"/>
    </xf>
    <xf numFmtId="0" fontId="6" fillId="7" borderId="70" xfId="6" applyNumberFormat="1" applyFont="1" applyFill="1" applyBorder="1" applyAlignment="1" applyProtection="1">
      <alignment horizontal="center" vertical="center" wrapText="1"/>
    </xf>
    <xf numFmtId="0" fontId="6" fillId="7" borderId="71" xfId="6" applyNumberFormat="1" applyFont="1" applyFill="1" applyBorder="1" applyAlignment="1" applyProtection="1">
      <alignment horizontal="center" vertical="center" wrapText="1"/>
    </xf>
    <xf numFmtId="0" fontId="6" fillId="7" borderId="78" xfId="6" applyNumberFormat="1" applyFont="1" applyFill="1" applyBorder="1" applyAlignment="1" applyProtection="1">
      <alignment horizontal="center" vertical="center" wrapText="1"/>
    </xf>
    <xf numFmtId="0" fontId="24" fillId="7" borderId="70" xfId="6" applyFont="1" applyFill="1" applyBorder="1" applyAlignment="1" applyProtection="1">
      <alignment vertical="center" wrapText="1"/>
    </xf>
    <xf numFmtId="0" fontId="24" fillId="7" borderId="71" xfId="6" applyFont="1" applyFill="1" applyBorder="1" applyAlignment="1" applyProtection="1">
      <alignment vertical="center" wrapText="1"/>
    </xf>
    <xf numFmtId="0" fontId="24" fillId="7" borderId="78" xfId="6" applyFont="1" applyFill="1" applyBorder="1" applyAlignment="1" applyProtection="1">
      <alignment vertical="center" wrapText="1"/>
    </xf>
    <xf numFmtId="191" fontId="6" fillId="7" borderId="79" xfId="13" applyNumberFormat="1" applyFont="1" applyFill="1" applyBorder="1" applyAlignment="1">
      <alignment horizontal="center" vertical="center" shrinkToFit="1"/>
    </xf>
    <xf numFmtId="0" fontId="6" fillId="7" borderId="3" xfId="13" applyNumberFormat="1" applyFont="1" applyFill="1" applyBorder="1" applyAlignment="1">
      <alignment vertical="center" shrinkToFit="1"/>
    </xf>
    <xf numFmtId="0" fontId="28" fillId="7" borderId="31" xfId="13" applyFont="1" applyFill="1" applyBorder="1" applyAlignment="1">
      <alignment horizontal="center" vertical="center" wrapText="1" shrinkToFit="1"/>
    </xf>
    <xf numFmtId="217" fontId="6" fillId="7" borderId="50" xfId="2" applyNumberFormat="1" applyFont="1" applyFill="1" applyBorder="1" applyAlignment="1">
      <alignment horizontal="right" vertical="center" shrinkToFit="1"/>
    </xf>
    <xf numFmtId="217" fontId="6" fillId="7" borderId="3" xfId="2" applyNumberFormat="1" applyFont="1" applyFill="1" applyBorder="1" applyAlignment="1">
      <alignment horizontal="right" vertical="center" shrinkToFit="1"/>
    </xf>
    <xf numFmtId="0" fontId="28" fillId="7" borderId="32" xfId="13" applyFont="1" applyFill="1" applyBorder="1" applyAlignment="1">
      <alignment horizontal="center" vertical="center" wrapText="1" shrinkToFit="1"/>
    </xf>
    <xf numFmtId="217" fontId="6" fillId="7" borderId="51" xfId="2" applyNumberFormat="1" applyFont="1" applyFill="1" applyBorder="1" applyAlignment="1">
      <alignment horizontal="right" vertical="center" shrinkToFit="1"/>
    </xf>
    <xf numFmtId="217" fontId="6" fillId="7" borderId="1" xfId="2" applyNumberFormat="1" applyFont="1" applyFill="1" applyBorder="1" applyAlignment="1">
      <alignment horizontal="right" vertical="center" shrinkToFit="1"/>
    </xf>
    <xf numFmtId="191" fontId="6" fillId="7" borderId="80" xfId="13" applyNumberFormat="1" applyFont="1" applyFill="1" applyBorder="1" applyAlignment="1">
      <alignment horizontal="center" vertical="center" shrinkToFit="1"/>
    </xf>
    <xf numFmtId="0" fontId="28" fillId="7" borderId="36" xfId="13" applyFont="1" applyFill="1" applyBorder="1" applyAlignment="1">
      <alignment horizontal="center" vertical="center" wrapText="1" shrinkToFit="1"/>
    </xf>
    <xf numFmtId="191" fontId="6" fillId="7" borderId="90" xfId="13" applyNumberFormat="1" applyFont="1" applyFill="1" applyBorder="1" applyAlignment="1">
      <alignment horizontal="center" vertical="center" shrinkToFit="1"/>
    </xf>
    <xf numFmtId="0" fontId="6" fillId="7" borderId="91" xfId="13" applyNumberFormat="1" applyFont="1" applyFill="1" applyBorder="1" applyAlignment="1">
      <alignment vertical="center" shrinkToFit="1"/>
    </xf>
    <xf numFmtId="0" fontId="28" fillId="7" borderId="92" xfId="13" applyFont="1" applyFill="1" applyBorder="1" applyAlignment="1">
      <alignment horizontal="center" vertical="center" wrapText="1" shrinkToFit="1"/>
    </xf>
    <xf numFmtId="217" fontId="6" fillId="7" borderId="93" xfId="2" applyNumberFormat="1" applyFont="1" applyFill="1" applyBorder="1" applyAlignment="1">
      <alignment horizontal="right" vertical="center" shrinkToFit="1"/>
    </xf>
    <xf numFmtId="217" fontId="6" fillId="7" borderId="94" xfId="2" applyNumberFormat="1" applyFont="1" applyFill="1" applyBorder="1" applyAlignment="1">
      <alignment horizontal="right" vertical="center" shrinkToFit="1"/>
    </xf>
    <xf numFmtId="186" fontId="6" fillId="7" borderId="33" xfId="13" applyNumberFormat="1" applyFont="1" applyFill="1" applyBorder="1" applyAlignment="1">
      <alignment horizontal="center" vertical="center"/>
    </xf>
    <xf numFmtId="191" fontId="6" fillId="7" borderId="8" xfId="13" applyNumberFormat="1" applyFont="1" applyFill="1" applyBorder="1" applyAlignment="1">
      <alignment horizontal="center" vertical="center" shrinkToFit="1"/>
    </xf>
    <xf numFmtId="0" fontId="5" fillId="7" borderId="95" xfId="13" applyFont="1" applyFill="1" applyBorder="1" applyAlignment="1">
      <alignment horizontal="center" vertical="center"/>
    </xf>
    <xf numFmtId="0" fontId="5" fillId="7" borderId="71" xfId="13" applyFont="1" applyFill="1" applyBorder="1" applyAlignment="1">
      <alignment horizontal="center" vertical="center"/>
    </xf>
    <xf numFmtId="186" fontId="6" fillId="7" borderId="34" xfId="13" applyNumberFormat="1" applyFont="1" applyFill="1" applyBorder="1" applyAlignment="1">
      <alignment horizontal="center" vertical="center"/>
    </xf>
    <xf numFmtId="191" fontId="6" fillId="7" borderId="2" xfId="13" applyNumberFormat="1" applyFont="1" applyFill="1" applyBorder="1" applyAlignment="1">
      <alignment horizontal="center" vertical="center" shrinkToFit="1"/>
    </xf>
    <xf numFmtId="0" fontId="5" fillId="7" borderId="96" xfId="13" applyFont="1" applyFill="1" applyBorder="1" applyAlignment="1">
      <alignment horizontal="center" vertical="center"/>
    </xf>
    <xf numFmtId="186" fontId="6" fillId="7" borderId="93" xfId="13" applyNumberFormat="1" applyFont="1" applyFill="1" applyBorder="1" applyAlignment="1">
      <alignment horizontal="center" vertical="center"/>
    </xf>
    <xf numFmtId="191" fontId="6" fillId="7" borderId="94" xfId="13" applyNumberFormat="1" applyFont="1" applyFill="1" applyBorder="1" applyAlignment="1">
      <alignment horizontal="center" vertical="center" shrinkToFit="1"/>
    </xf>
    <xf numFmtId="0" fontId="5" fillId="7" borderId="97" xfId="13" applyFont="1" applyFill="1" applyBorder="1" applyAlignment="1">
      <alignment horizontal="center" vertical="center"/>
    </xf>
    <xf numFmtId="208" fontId="51" fillId="4" borderId="10" xfId="2" applyNumberFormat="1" applyFont="1" applyFill="1" applyBorder="1" applyAlignment="1">
      <alignment vertical="center" shrinkToFit="1"/>
    </xf>
    <xf numFmtId="180" fontId="51" fillId="4" borderId="5" xfId="2" applyNumberFormat="1" applyFont="1" applyFill="1" applyBorder="1" applyAlignment="1">
      <alignment vertical="center" shrinkToFit="1"/>
    </xf>
    <xf numFmtId="0" fontId="28" fillId="7" borderId="12" xfId="0" applyNumberFormat="1" applyFont="1" applyFill="1" applyBorder="1" applyAlignment="1">
      <alignment horizontal="center" vertical="center" shrinkToFit="1"/>
    </xf>
    <xf numFmtId="0" fontId="5" fillId="7" borderId="1" xfId="11" applyFont="1" applyFill="1" applyBorder="1" applyAlignment="1">
      <alignment horizontal="left" vertical="center"/>
    </xf>
    <xf numFmtId="0" fontId="5" fillId="7" borderId="1" xfId="11" applyFont="1" applyFill="1" applyBorder="1" applyAlignment="1">
      <alignment horizontal="center" vertical="center" wrapText="1"/>
    </xf>
    <xf numFmtId="0" fontId="5" fillId="7" borderId="1" xfId="11" applyFont="1" applyFill="1" applyBorder="1" applyAlignment="1">
      <alignment horizontal="center" vertical="center"/>
    </xf>
    <xf numFmtId="0" fontId="5" fillId="7" borderId="1" xfId="11" applyFont="1" applyFill="1" applyBorder="1" applyAlignment="1">
      <alignment horizontal="left" vertical="center" wrapText="1"/>
    </xf>
    <xf numFmtId="0" fontId="5" fillId="7" borderId="1" xfId="11" applyFont="1" applyFill="1" applyBorder="1" applyAlignment="1">
      <alignment horizontal="right" vertical="center"/>
    </xf>
    <xf numFmtId="0" fontId="5" fillId="7" borderId="1" xfId="11" applyFont="1" applyFill="1" applyBorder="1" applyAlignment="1">
      <alignment horizontal="right" vertical="center" wrapText="1"/>
    </xf>
    <xf numFmtId="0" fontId="5" fillId="7" borderId="4" xfId="11" applyFont="1" applyFill="1" applyBorder="1" applyAlignment="1">
      <alignment horizontal="center" vertical="center" wrapText="1"/>
    </xf>
    <xf numFmtId="0" fontId="5" fillId="7" borderId="1" xfId="11" applyFont="1" applyFill="1" applyBorder="1" applyAlignment="1">
      <alignment horizontal="left" vertical="top"/>
    </xf>
    <xf numFmtId="0" fontId="6" fillId="7" borderId="1" xfId="0" applyFont="1" applyFill="1" applyBorder="1" applyAlignment="1">
      <alignment horizontal="center" vertical="center"/>
    </xf>
    <xf numFmtId="0" fontId="24" fillId="0" borderId="0" xfId="0" applyFont="1" applyFill="1" applyBorder="1" applyAlignment="1">
      <alignment horizontal="left" vertical="center" wrapText="1" shrinkToFit="1"/>
    </xf>
    <xf numFmtId="0" fontId="24" fillId="0" borderId="0" xfId="0" applyFont="1" applyFill="1" applyAlignment="1">
      <alignment vertical="center" wrapText="1"/>
    </xf>
    <xf numFmtId="0" fontId="28" fillId="7" borderId="5" xfId="0" applyNumberFormat="1" applyFont="1" applyFill="1" applyBorder="1" applyAlignment="1">
      <alignment horizontal="center" vertical="center" shrinkToFit="1"/>
    </xf>
    <xf numFmtId="0" fontId="5" fillId="2" borderId="12" xfId="0" applyFont="1" applyFill="1" applyBorder="1" applyAlignment="1">
      <alignment horizontal="center" vertical="center" wrapText="1" shrinkToFit="1"/>
    </xf>
    <xf numFmtId="0" fontId="5" fillId="2" borderId="0"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24" fillId="0" borderId="0" xfId="0" applyFont="1" applyFill="1" applyAlignment="1">
      <alignment horizontal="left" vertical="center" wrapText="1"/>
    </xf>
    <xf numFmtId="0" fontId="15" fillId="3" borderId="3" xfId="0" applyFont="1" applyFill="1" applyBorder="1" applyAlignment="1">
      <alignment horizontal="center" vertical="center" textRotation="255" wrapText="1"/>
    </xf>
    <xf numFmtId="0" fontId="4" fillId="3" borderId="26" xfId="0" applyFont="1" applyFill="1" applyBorder="1" applyAlignment="1">
      <alignment horizontal="center" vertical="center" shrinkToFit="1"/>
    </xf>
    <xf numFmtId="0" fontId="32" fillId="3" borderId="0" xfId="0" applyFont="1" applyFill="1" applyAlignment="1">
      <alignment horizontal="left" vertical="center"/>
    </xf>
    <xf numFmtId="0" fontId="0" fillId="3" borderId="0" xfId="0" applyFont="1" applyFill="1">
      <alignment vertical="center"/>
    </xf>
    <xf numFmtId="0" fontId="57" fillId="3" borderId="0" xfId="0" applyFont="1" applyFill="1" applyBorder="1" applyAlignment="1"/>
    <xf numFmtId="0" fontId="58" fillId="3" borderId="0" xfId="0" applyFont="1" applyFill="1" applyAlignment="1">
      <alignment horizontal="left" vertical="center"/>
    </xf>
    <xf numFmtId="0" fontId="58" fillId="3" borderId="0" xfId="0" applyFont="1" applyFill="1">
      <alignment vertical="center"/>
    </xf>
    <xf numFmtId="0" fontId="60" fillId="3" borderId="0" xfId="0" applyFont="1" applyFill="1" applyAlignment="1">
      <alignment horizontal="center" vertical="center"/>
    </xf>
    <xf numFmtId="0" fontId="58" fillId="3" borderId="0" xfId="0" applyFont="1" applyFill="1" applyAlignment="1">
      <alignment horizontal="right" vertical="top"/>
    </xf>
    <xf numFmtId="0" fontId="61" fillId="3" borderId="0" xfId="0" applyFont="1" applyFill="1" applyAlignment="1">
      <alignment horizontal="center" vertical="center"/>
    </xf>
    <xf numFmtId="0" fontId="58" fillId="3" borderId="0" xfId="0" applyFont="1" applyFill="1" applyAlignment="1">
      <alignment horizontal="right" vertical="center"/>
    </xf>
    <xf numFmtId="0" fontId="0" fillId="3" borderId="13" xfId="0" applyFont="1" applyFill="1" applyBorder="1">
      <alignment vertical="center"/>
    </xf>
    <xf numFmtId="0" fontId="58" fillId="3" borderId="0" xfId="0" applyFont="1" applyFill="1" applyAlignment="1">
      <alignment vertical="top"/>
    </xf>
    <xf numFmtId="0" fontId="61" fillId="3" borderId="0" xfId="0" applyFont="1" applyFill="1" applyAlignment="1">
      <alignment horizontal="left" vertical="center"/>
    </xf>
    <xf numFmtId="0" fontId="32" fillId="3" borderId="113" xfId="0" applyFont="1" applyFill="1" applyBorder="1" applyAlignment="1">
      <alignment vertical="center"/>
    </xf>
    <xf numFmtId="0" fontId="32" fillId="3" borderId="114" xfId="0" applyFont="1" applyFill="1" applyBorder="1" applyAlignment="1">
      <alignment vertical="center"/>
    </xf>
    <xf numFmtId="0" fontId="62" fillId="3" borderId="0" xfId="0" applyFont="1" applyFill="1">
      <alignment vertical="center"/>
    </xf>
    <xf numFmtId="0" fontId="0" fillId="3" borderId="0" xfId="0" applyFont="1" applyFill="1" applyBorder="1" applyAlignment="1">
      <alignment vertical="center"/>
    </xf>
    <xf numFmtId="0" fontId="58" fillId="3" borderId="0" xfId="0" applyFont="1" applyFill="1" applyAlignment="1">
      <alignment vertical="center" wrapText="1"/>
    </xf>
    <xf numFmtId="0" fontId="63" fillId="3" borderId="0" xfId="0" applyFont="1" applyFill="1" applyBorder="1" applyAlignment="1">
      <alignment horizontal="center" vertical="center"/>
    </xf>
    <xf numFmtId="0" fontId="63" fillId="3" borderId="0" xfId="0" applyFont="1" applyFill="1" applyBorder="1" applyAlignment="1">
      <alignment vertical="center"/>
    </xf>
    <xf numFmtId="0" fontId="58" fillId="3" borderId="0" xfId="0" applyFont="1" applyFill="1" applyBorder="1" applyAlignment="1">
      <alignment vertical="center"/>
    </xf>
    <xf numFmtId="0" fontId="64" fillId="3" borderId="0" xfId="0" applyFont="1" applyFill="1" applyAlignment="1">
      <alignment horizontal="center" vertical="center"/>
    </xf>
    <xf numFmtId="0" fontId="65" fillId="3" borderId="0" xfId="0" applyFont="1" applyFill="1" applyAlignment="1">
      <alignment horizontal="center" vertical="center"/>
    </xf>
    <xf numFmtId="0" fontId="66" fillId="3" borderId="0" xfId="0" applyFont="1" applyFill="1" applyAlignment="1">
      <alignment horizontal="center" vertical="center"/>
    </xf>
    <xf numFmtId="0" fontId="66" fillId="3" borderId="0" xfId="0" applyFont="1" applyFill="1">
      <alignment vertical="center"/>
    </xf>
    <xf numFmtId="0" fontId="64" fillId="3" borderId="0" xfId="0" applyFont="1" applyFill="1">
      <alignment vertical="center"/>
    </xf>
    <xf numFmtId="0" fontId="58" fillId="3" borderId="0" xfId="0" applyFont="1" applyFill="1" applyAlignment="1">
      <alignment horizontal="center" vertical="center"/>
    </xf>
    <xf numFmtId="0" fontId="64" fillId="3" borderId="0" xfId="0" applyFont="1" applyFill="1" applyAlignment="1">
      <alignment vertical="center"/>
    </xf>
    <xf numFmtId="0" fontId="65" fillId="3" borderId="0" xfId="0" applyFont="1" applyFill="1">
      <alignment vertical="center"/>
    </xf>
    <xf numFmtId="0" fontId="67" fillId="3" borderId="0" xfId="0" applyFont="1" applyFill="1">
      <alignment vertical="center"/>
    </xf>
    <xf numFmtId="0" fontId="58" fillId="3" borderId="0" xfId="0" applyFont="1" applyFill="1" applyBorder="1">
      <alignment vertical="center"/>
    </xf>
    <xf numFmtId="0" fontId="65" fillId="3" borderId="0" xfId="0" applyFont="1" applyFill="1" applyBorder="1" applyAlignment="1">
      <alignment vertical="center"/>
    </xf>
    <xf numFmtId="0" fontId="68" fillId="3" borderId="0" xfId="0" applyFont="1" applyFill="1">
      <alignment vertical="center"/>
    </xf>
    <xf numFmtId="0" fontId="69" fillId="3" borderId="0" xfId="0" applyFont="1" applyFill="1">
      <alignment vertical="center"/>
    </xf>
    <xf numFmtId="0" fontId="50" fillId="7" borderId="116" xfId="0" applyNumberFormat="1" applyFont="1" applyFill="1" applyBorder="1" applyAlignment="1">
      <alignment horizontal="center" vertical="center" shrinkToFit="1"/>
    </xf>
    <xf numFmtId="0" fontId="28" fillId="7" borderId="116" xfId="0" applyNumberFormat="1" applyFont="1" applyFill="1" applyBorder="1" applyAlignment="1">
      <alignment horizontal="center" vertical="center" shrinkToFit="1"/>
    </xf>
    <xf numFmtId="211" fontId="10" fillId="7" borderId="12" xfId="2" applyNumberFormat="1" applyFont="1" applyFill="1" applyBorder="1" applyAlignment="1">
      <alignment horizontal="right" vertical="center" wrapText="1"/>
    </xf>
    <xf numFmtId="211" fontId="10" fillId="7" borderId="9" xfId="2" applyNumberFormat="1" applyFont="1" applyFill="1" applyBorder="1" applyAlignment="1">
      <alignment horizontal="right" vertical="center" wrapText="1"/>
    </xf>
    <xf numFmtId="220" fontId="51" fillId="7" borderId="0" xfId="2" applyNumberFormat="1" applyFont="1" applyFill="1" applyBorder="1" applyAlignment="1">
      <alignment horizontal="right" vertical="center" shrinkToFit="1"/>
    </xf>
    <xf numFmtId="220" fontId="51" fillId="7" borderId="6" xfId="2" applyNumberFormat="1" applyFont="1" applyFill="1" applyBorder="1" applyAlignment="1">
      <alignment horizontal="right" vertical="center" shrinkToFit="1"/>
    </xf>
    <xf numFmtId="220" fontId="51" fillId="7" borderId="115" xfId="2" applyNumberFormat="1" applyFont="1" applyFill="1" applyBorder="1" applyAlignment="1">
      <alignment horizontal="right" vertical="center" shrinkToFit="1"/>
    </xf>
    <xf numFmtId="0" fontId="5" fillId="7" borderId="116" xfId="0" applyFont="1" applyFill="1" applyBorder="1">
      <alignment vertical="center"/>
    </xf>
    <xf numFmtId="0" fontId="5" fillId="7" borderId="10" xfId="0" applyFont="1" applyFill="1" applyBorder="1">
      <alignment vertical="center"/>
    </xf>
    <xf numFmtId="0" fontId="5" fillId="7" borderId="115" xfId="0" applyFont="1" applyFill="1" applyBorder="1">
      <alignment vertical="center"/>
    </xf>
    <xf numFmtId="220" fontId="51" fillId="7" borderId="3" xfId="0" applyNumberFormat="1" applyFont="1" applyFill="1" applyBorder="1">
      <alignment vertical="center"/>
    </xf>
    <xf numFmtId="0" fontId="6" fillId="0" borderId="0" xfId="0" applyFont="1" applyFill="1" applyBorder="1" applyAlignment="1">
      <alignment vertical="top"/>
    </xf>
    <xf numFmtId="0" fontId="18" fillId="0" borderId="0" xfId="0" applyFont="1" applyFill="1" applyBorder="1" applyAlignment="1">
      <alignment vertical="center" wrapText="1" shrinkToFit="1"/>
    </xf>
    <xf numFmtId="0" fontId="28" fillId="0" borderId="0" xfId="0" applyNumberFormat="1" applyFont="1" applyFill="1" applyBorder="1" applyAlignment="1">
      <alignment horizontal="center" vertical="center" shrinkToFit="1"/>
    </xf>
    <xf numFmtId="192" fontId="28" fillId="0" borderId="0" xfId="0" applyNumberFormat="1" applyFont="1" applyFill="1" applyBorder="1" applyAlignment="1">
      <alignment horizontal="center" vertical="center" shrinkToFit="1"/>
    </xf>
    <xf numFmtId="192" fontId="18" fillId="0" borderId="0" xfId="0" applyNumberFormat="1" applyFont="1" applyFill="1" applyBorder="1" applyAlignment="1">
      <alignment horizontal="center" vertical="center"/>
    </xf>
    <xf numFmtId="0" fontId="40" fillId="2" borderId="111" xfId="0" applyFont="1" applyFill="1" applyBorder="1" applyAlignment="1">
      <alignment horizontal="center" vertical="center" shrinkToFit="1"/>
    </xf>
    <xf numFmtId="0" fontId="5" fillId="2" borderId="112" xfId="0" applyFont="1" applyFill="1" applyBorder="1" applyAlignment="1">
      <alignment vertical="center"/>
    </xf>
    <xf numFmtId="0" fontId="5" fillId="2" borderId="113" xfId="0" applyFont="1" applyFill="1" applyBorder="1" applyAlignment="1">
      <alignment vertical="center"/>
    </xf>
    <xf numFmtId="0" fontId="31" fillId="0" borderId="0" xfId="0" applyFont="1" applyBorder="1">
      <alignment vertical="center"/>
    </xf>
    <xf numFmtId="0" fontId="70" fillId="0" borderId="0" xfId="0" applyFont="1" applyBorder="1" applyAlignment="1"/>
    <xf numFmtId="0" fontId="31" fillId="0" borderId="0" xfId="0" applyFont="1" applyBorder="1" applyAlignment="1"/>
    <xf numFmtId="0" fontId="70" fillId="0" borderId="0" xfId="0" applyFont="1" applyBorder="1" applyAlignment="1">
      <alignment vertical="center"/>
    </xf>
    <xf numFmtId="0" fontId="70" fillId="0" borderId="0" xfId="0" applyFont="1" applyBorder="1">
      <alignment vertical="center"/>
    </xf>
    <xf numFmtId="0" fontId="0" fillId="0" borderId="0" xfId="0" applyFont="1" applyAlignment="1">
      <alignment vertical="center"/>
    </xf>
    <xf numFmtId="0" fontId="31" fillId="0" borderId="0" xfId="0" applyFont="1" applyBorder="1" applyAlignment="1">
      <alignment vertical="top" wrapText="1"/>
    </xf>
    <xf numFmtId="0" fontId="70" fillId="0" borderId="0" xfId="0" applyFont="1" applyBorder="1" applyAlignment="1">
      <alignment horizontal="left" vertical="center"/>
    </xf>
    <xf numFmtId="0" fontId="70" fillId="0" borderId="0" xfId="0" applyFont="1" applyBorder="1" applyAlignment="1">
      <alignment horizontal="left"/>
    </xf>
    <xf numFmtId="0" fontId="70" fillId="0" borderId="0" xfId="0" quotePrefix="1" applyFont="1">
      <alignment vertical="center"/>
    </xf>
    <xf numFmtId="0" fontId="70" fillId="0" borderId="0" xfId="0" applyFont="1">
      <alignment vertical="center"/>
    </xf>
    <xf numFmtId="0" fontId="15" fillId="3" borderId="116" xfId="0" applyFont="1" applyFill="1" applyBorder="1" applyAlignment="1">
      <alignment horizontal="center" vertical="center" wrapText="1"/>
    </xf>
    <xf numFmtId="0" fontId="15" fillId="3" borderId="112" xfId="0" applyFont="1" applyFill="1" applyBorder="1" applyAlignment="1">
      <alignment vertical="center" wrapText="1"/>
    </xf>
    <xf numFmtId="0" fontId="15" fillId="3" borderId="113" xfId="0" applyFont="1" applyFill="1" applyBorder="1" applyAlignment="1">
      <alignment vertical="center" wrapText="1"/>
    </xf>
    <xf numFmtId="0" fontId="15" fillId="3" borderId="111" xfId="0" applyFont="1" applyFill="1" applyBorder="1" applyAlignment="1">
      <alignment horizontal="center" vertical="center" textRotation="255"/>
    </xf>
    <xf numFmtId="0" fontId="15" fillId="3" borderId="111" xfId="0" applyFont="1" applyFill="1" applyBorder="1" applyAlignment="1">
      <alignment horizontal="center" vertical="center" textRotation="255" wrapText="1"/>
    </xf>
    <xf numFmtId="0" fontId="15" fillId="3" borderId="111" xfId="0" applyFont="1" applyFill="1" applyBorder="1" applyAlignment="1">
      <alignment horizontal="center" vertical="center" textRotation="255" shrinkToFit="1"/>
    </xf>
    <xf numFmtId="0" fontId="15" fillId="3" borderId="116" xfId="0" applyFont="1" applyFill="1" applyBorder="1" applyAlignment="1">
      <alignment horizontal="center" vertical="center" textRotation="255" wrapText="1"/>
    </xf>
    <xf numFmtId="0" fontId="33" fillId="3" borderId="111" xfId="0" applyFont="1" applyFill="1" applyBorder="1" applyAlignment="1">
      <alignment horizontal="center" vertical="center" textRotation="255" wrapText="1"/>
    </xf>
    <xf numFmtId="0" fontId="44" fillId="3" borderId="111" xfId="4" applyNumberFormat="1" applyFont="1" applyFill="1" applyBorder="1" applyAlignment="1">
      <alignment horizontal="right" vertical="center" shrinkToFit="1"/>
    </xf>
    <xf numFmtId="184" fontId="2" fillId="3" borderId="111" xfId="0" quotePrefix="1" applyNumberFormat="1" applyFont="1" applyFill="1" applyBorder="1" applyAlignment="1">
      <alignment horizontal="right" vertical="center" shrinkToFit="1"/>
    </xf>
    <xf numFmtId="0" fontId="2" fillId="3" borderId="111" xfId="0" applyNumberFormat="1" applyFont="1" applyFill="1" applyBorder="1" applyAlignment="1">
      <alignment horizontal="right" vertical="center" shrinkToFit="1"/>
    </xf>
    <xf numFmtId="213" fontId="44" fillId="3" borderId="111" xfId="4" applyNumberFormat="1" applyFont="1" applyFill="1" applyBorder="1" applyAlignment="1">
      <alignment horizontal="right" vertical="center" shrinkToFit="1"/>
    </xf>
    <xf numFmtId="38" fontId="44" fillId="3" borderId="111" xfId="2" applyFont="1" applyFill="1" applyBorder="1" applyAlignment="1">
      <alignment horizontal="right" vertical="center" shrinkToFit="1"/>
    </xf>
    <xf numFmtId="38" fontId="2" fillId="3" borderId="111" xfId="2" applyFont="1" applyFill="1" applyBorder="1" applyAlignment="1">
      <alignment horizontal="right" vertical="center" shrinkToFit="1"/>
    </xf>
    <xf numFmtId="179" fontId="44" fillId="3" borderId="111" xfId="4" applyNumberFormat="1" applyFont="1" applyFill="1" applyBorder="1" applyAlignment="1">
      <alignment horizontal="right" vertical="center" shrinkToFit="1"/>
    </xf>
    <xf numFmtId="202" fontId="44" fillId="3" borderId="111" xfId="4" applyNumberFormat="1" applyFont="1" applyFill="1" applyBorder="1" applyAlignment="1">
      <alignment horizontal="right" vertical="center" shrinkToFit="1"/>
    </xf>
    <xf numFmtId="184" fontId="2" fillId="3" borderId="111" xfId="0" applyNumberFormat="1" applyFont="1" applyFill="1" applyBorder="1" applyAlignment="1">
      <alignment horizontal="right" vertical="center" shrinkToFit="1"/>
    </xf>
    <xf numFmtId="184" fontId="44" fillId="3" borderId="111" xfId="4" applyNumberFormat="1" applyFont="1" applyFill="1" applyBorder="1" applyAlignment="1">
      <alignment horizontal="right" vertical="center" shrinkToFit="1"/>
    </xf>
    <xf numFmtId="38" fontId="38" fillId="3" borderId="111" xfId="2" applyFont="1" applyFill="1" applyBorder="1" applyAlignment="1">
      <alignment horizontal="right" vertical="center" shrinkToFit="1"/>
    </xf>
    <xf numFmtId="0" fontId="2" fillId="3" borderId="111" xfId="1" applyNumberFormat="1" applyFont="1" applyFill="1" applyBorder="1" applyAlignment="1">
      <alignment horizontal="right" vertical="center" shrinkToFit="1"/>
    </xf>
    <xf numFmtId="2" fontId="44" fillId="0" borderId="111" xfId="4" applyNumberFormat="1" applyFont="1" applyFill="1" applyBorder="1" applyAlignment="1">
      <alignment horizontal="right" vertical="center" shrinkToFit="1"/>
    </xf>
    <xf numFmtId="0" fontId="2" fillId="0" borderId="111" xfId="2" quotePrefix="1" applyNumberFormat="1" applyFont="1" applyFill="1" applyBorder="1" applyAlignment="1">
      <alignment horizontal="right" vertical="center" shrinkToFit="1"/>
    </xf>
    <xf numFmtId="0" fontId="2" fillId="3" borderId="111" xfId="2" applyNumberFormat="1" applyFont="1" applyFill="1" applyBorder="1" applyAlignment="1">
      <alignment horizontal="right" vertical="center" shrinkToFit="1"/>
    </xf>
    <xf numFmtId="2" fontId="2" fillId="0" borderId="111" xfId="2" quotePrefix="1" applyNumberFormat="1" applyFont="1" applyFill="1" applyBorder="1" applyAlignment="1">
      <alignment horizontal="right" vertical="center" shrinkToFit="1"/>
    </xf>
    <xf numFmtId="0" fontId="14" fillId="0" borderId="0" xfId="0" applyFont="1" applyAlignment="1">
      <alignment horizontal="right" vertical="center"/>
    </xf>
    <xf numFmtId="0" fontId="72" fillId="0" borderId="0" xfId="0" applyFont="1" applyAlignment="1">
      <alignment horizontal="justify" vertical="center"/>
    </xf>
    <xf numFmtId="0" fontId="0" fillId="0" borderId="0" xfId="0" applyAlignment="1">
      <alignment horizontal="left" vertical="center"/>
    </xf>
    <xf numFmtId="0" fontId="73" fillId="0" borderId="0" xfId="0" applyFont="1" applyAlignment="1">
      <alignment horizontal="left" vertical="center"/>
    </xf>
    <xf numFmtId="0" fontId="76" fillId="0" borderId="0" xfId="0" applyFont="1" applyAlignment="1">
      <alignment horizontal="justify" vertical="center"/>
    </xf>
    <xf numFmtId="0" fontId="75" fillId="0" borderId="0" xfId="0" applyFont="1" applyAlignment="1">
      <alignment vertical="center"/>
    </xf>
    <xf numFmtId="0" fontId="43" fillId="0" borderId="0" xfId="5" applyFont="1">
      <alignment vertical="center"/>
    </xf>
    <xf numFmtId="0" fontId="43" fillId="0" borderId="0" xfId="5" applyFont="1" applyAlignment="1">
      <alignment horizontal="right" vertical="center"/>
    </xf>
    <xf numFmtId="0" fontId="43" fillId="0" borderId="111" xfId="5" applyFont="1" applyBorder="1">
      <alignment vertical="center"/>
    </xf>
    <xf numFmtId="0" fontId="0" fillId="0" borderId="0" xfId="0" applyFont="1" applyAlignment="1">
      <alignment vertical="center" wrapText="1"/>
    </xf>
    <xf numFmtId="0" fontId="70" fillId="0" borderId="0" xfId="0" applyFont="1" applyBorder="1" applyAlignment="1">
      <alignment vertical="center" wrapText="1"/>
    </xf>
    <xf numFmtId="0" fontId="70" fillId="0" borderId="0" xfId="0" applyFont="1" applyBorder="1" applyAlignment="1">
      <alignment horizontal="center"/>
    </xf>
    <xf numFmtId="0" fontId="32" fillId="3" borderId="0" xfId="0" applyFont="1" applyFill="1" applyBorder="1" applyAlignment="1"/>
    <xf numFmtId="0" fontId="71" fillId="0" borderId="0" xfId="0" applyFont="1" applyBorder="1">
      <alignment vertical="center"/>
    </xf>
    <xf numFmtId="222" fontId="70" fillId="0" borderId="0" xfId="0" applyNumberFormat="1" applyFont="1" applyBorder="1" applyAlignment="1">
      <alignment horizontal="left" vertical="center"/>
    </xf>
    <xf numFmtId="222" fontId="70" fillId="0" borderId="0" xfId="0" applyNumberFormat="1" applyFont="1" applyBorder="1" applyAlignment="1">
      <alignment vertical="center" wrapText="1"/>
    </xf>
    <xf numFmtId="0" fontId="6" fillId="0" borderId="0" xfId="6" applyFont="1" applyFill="1" applyBorder="1" applyAlignment="1" applyProtection="1">
      <alignment horizontal="center" vertical="center" wrapText="1"/>
    </xf>
    <xf numFmtId="0" fontId="6" fillId="0" borderId="0" xfId="6" applyFont="1" applyFill="1" applyBorder="1" applyAlignment="1" applyProtection="1">
      <alignment vertical="center"/>
    </xf>
    <xf numFmtId="0" fontId="6" fillId="0" borderId="0" xfId="6" applyFont="1" applyFill="1" applyBorder="1" applyAlignment="1" applyProtection="1">
      <alignment vertical="center" wrapText="1"/>
    </xf>
    <xf numFmtId="191" fontId="6" fillId="0" borderId="0" xfId="6" applyNumberFormat="1" applyFont="1" applyFill="1" applyBorder="1" applyAlignment="1" applyProtection="1">
      <alignment horizontal="center" vertical="center" wrapText="1"/>
    </xf>
    <xf numFmtId="184" fontId="19" fillId="0" borderId="0" xfId="0" applyNumberFormat="1" applyFont="1" applyFill="1" applyBorder="1" applyAlignment="1">
      <alignment horizontal="center" vertical="center"/>
    </xf>
    <xf numFmtId="184" fontId="8"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6" fillId="7" borderId="13" xfId="6" applyFont="1" applyFill="1" applyBorder="1" applyAlignment="1" applyProtection="1">
      <alignment horizontal="right" vertical="center"/>
    </xf>
    <xf numFmtId="186" fontId="7" fillId="4" borderId="70" xfId="6" applyNumberFormat="1" applyFont="1" applyFill="1" applyBorder="1" applyAlignment="1" applyProtection="1">
      <alignment horizontal="left" vertical="center" wrapText="1" shrinkToFit="1"/>
    </xf>
    <xf numFmtId="186" fontId="7" fillId="4" borderId="78" xfId="6" applyNumberFormat="1" applyFont="1" applyFill="1" applyBorder="1" applyAlignment="1" applyProtection="1">
      <alignment horizontal="left" vertical="center" wrapText="1" shrinkToFit="1"/>
    </xf>
    <xf numFmtId="186" fontId="5" fillId="5" borderId="78" xfId="6" applyNumberFormat="1" applyFont="1" applyFill="1" applyBorder="1" applyAlignment="1" applyProtection="1">
      <alignment horizontal="left" vertical="center" wrapText="1" shrinkToFit="1"/>
    </xf>
    <xf numFmtId="0" fontId="5" fillId="0" borderId="111" xfId="6" applyNumberFormat="1" applyFont="1" applyFill="1" applyBorder="1" applyAlignment="1" applyProtection="1">
      <alignment horizontal="center" vertical="center" shrinkToFit="1"/>
    </xf>
    <xf numFmtId="0" fontId="5" fillId="0" borderId="111" xfId="6" applyNumberFormat="1" applyFont="1" applyFill="1" applyBorder="1" applyAlignment="1" applyProtection="1">
      <alignment horizontal="center" vertical="center" wrapText="1"/>
    </xf>
    <xf numFmtId="194" fontId="6" fillId="0" borderId="111" xfId="6" applyNumberFormat="1" applyFont="1" applyFill="1" applyBorder="1" applyAlignment="1" applyProtection="1">
      <alignment horizontal="center" vertical="center" wrapText="1"/>
    </xf>
    <xf numFmtId="201" fontId="6" fillId="4" borderId="111" xfId="6" applyNumberFormat="1" applyFont="1" applyFill="1" applyBorder="1" applyAlignment="1" applyProtection="1">
      <alignment horizontal="center" vertical="center" wrapText="1"/>
    </xf>
    <xf numFmtId="194" fontId="6" fillId="4" borderId="111" xfId="6" applyNumberFormat="1" applyFont="1" applyFill="1" applyBorder="1" applyAlignment="1" applyProtection="1">
      <alignment horizontal="center" vertical="center" wrapText="1"/>
    </xf>
    <xf numFmtId="203" fontId="6" fillId="0" borderId="0" xfId="0" applyNumberFormat="1" applyFont="1" applyFill="1" applyBorder="1" applyAlignment="1">
      <alignment horizontal="right" vertical="center" shrinkToFit="1"/>
    </xf>
    <xf numFmtId="0" fontId="80" fillId="0" borderId="0" xfId="0" applyFont="1" applyFill="1">
      <alignment vertical="center"/>
    </xf>
    <xf numFmtId="0" fontId="25" fillId="0" borderId="0" xfId="0" applyFont="1" applyFill="1">
      <alignment vertical="center"/>
    </xf>
    <xf numFmtId="0" fontId="5" fillId="7" borderId="71" xfId="0" applyFont="1" applyFill="1" applyBorder="1" applyAlignment="1">
      <alignment horizontal="center" vertical="center"/>
    </xf>
    <xf numFmtId="0" fontId="15" fillId="3" borderId="112" xfId="0" applyFont="1" applyFill="1" applyBorder="1" applyAlignment="1">
      <alignment horizontal="center" vertical="center" textRotation="255" wrapText="1"/>
    </xf>
    <xf numFmtId="184" fontId="2" fillId="3" borderId="112" xfId="0" applyNumberFormat="1" applyFont="1" applyFill="1" applyBorder="1" applyAlignment="1">
      <alignment horizontal="right" vertical="center" shrinkToFit="1"/>
    </xf>
    <xf numFmtId="184" fontId="2" fillId="3" borderId="5" xfId="0" applyNumberFormat="1" applyFont="1" applyFill="1" applyBorder="1" applyAlignment="1">
      <alignment horizontal="right" vertical="center" shrinkToFit="1"/>
    </xf>
    <xf numFmtId="0" fontId="15" fillId="3" borderId="114" xfId="0" applyFont="1" applyFill="1" applyBorder="1" applyAlignment="1">
      <alignment horizontal="center" vertical="center" textRotation="255" shrinkToFit="1"/>
    </xf>
    <xf numFmtId="184" fontId="44" fillId="3" borderId="114" xfId="4" applyNumberFormat="1" applyFont="1" applyFill="1" applyBorder="1" applyAlignment="1">
      <alignment horizontal="right" vertical="center" shrinkToFit="1"/>
    </xf>
    <xf numFmtId="184" fontId="44" fillId="3" borderId="14" xfId="4" applyNumberFormat="1" applyFont="1" applyFill="1" applyBorder="1" applyAlignment="1">
      <alignment horizontal="right" vertical="center" shrinkToFit="1"/>
    </xf>
    <xf numFmtId="38" fontId="4" fillId="3" borderId="58" xfId="2" applyFont="1" applyFill="1" applyBorder="1" applyAlignment="1">
      <alignment horizontal="center" vertical="center" shrinkToFit="1"/>
    </xf>
    <xf numFmtId="0" fontId="15" fillId="3" borderId="111" xfId="0" applyFont="1" applyFill="1" applyBorder="1" applyAlignment="1">
      <alignment horizontal="center" vertical="center" textRotation="255" wrapText="1"/>
    </xf>
    <xf numFmtId="184" fontId="0" fillId="3" borderId="81" xfId="0" applyNumberFormat="1" applyFont="1" applyFill="1" applyBorder="1" applyAlignment="1">
      <alignment horizontal="right" vertical="center" shrinkToFit="1"/>
    </xf>
    <xf numFmtId="184" fontId="0" fillId="3" borderId="71" xfId="0" applyNumberFormat="1" applyFont="1" applyFill="1" applyBorder="1" applyAlignment="1">
      <alignment horizontal="right" vertical="center" shrinkToFit="1"/>
    </xf>
    <xf numFmtId="38" fontId="4" fillId="3" borderId="136" xfId="2" applyFont="1" applyFill="1" applyBorder="1" applyAlignment="1">
      <alignment horizontal="center" vertical="center" shrinkToFit="1"/>
    </xf>
    <xf numFmtId="0" fontId="0" fillId="0" borderId="0" xfId="0" applyFont="1" applyAlignment="1">
      <alignment vertical="center" wrapText="1"/>
    </xf>
    <xf numFmtId="0" fontId="70" fillId="0" borderId="0" xfId="0" applyFont="1" applyBorder="1" applyAlignment="1">
      <alignment vertical="center" wrapText="1"/>
    </xf>
    <xf numFmtId="0" fontId="14" fillId="0" borderId="0" xfId="0" applyFont="1" applyAlignment="1">
      <alignment horizontal="left" vertical="center"/>
    </xf>
    <xf numFmtId="0" fontId="75" fillId="0" borderId="0" xfId="0" applyFont="1" applyAlignment="1">
      <alignment horizontal="center" vertical="center"/>
    </xf>
    <xf numFmtId="0" fontId="73" fillId="0" borderId="0" xfId="0" applyFont="1" applyAlignment="1">
      <alignment horizontal="center" vertical="center"/>
    </xf>
    <xf numFmtId="0" fontId="14" fillId="0" borderId="0" xfId="0" applyFont="1" applyAlignment="1">
      <alignment horizontal="center" vertical="center"/>
    </xf>
    <xf numFmtId="0" fontId="27" fillId="0" borderId="0" xfId="0" applyFont="1" applyAlignment="1">
      <alignment horizontal="center" vertical="center"/>
    </xf>
    <xf numFmtId="0" fontId="43" fillId="0" borderId="111" xfId="5" applyFont="1" applyBorder="1" applyAlignment="1">
      <alignment horizontal="center" vertical="center"/>
    </xf>
    <xf numFmtId="0" fontId="43" fillId="0" borderId="111" xfId="5" applyFont="1" applyBorder="1" applyAlignment="1">
      <alignment vertical="center"/>
    </xf>
    <xf numFmtId="0" fontId="43" fillId="0" borderId="116" xfId="5" applyFont="1" applyBorder="1" applyAlignment="1">
      <alignment horizontal="center" vertical="center"/>
    </xf>
    <xf numFmtId="0" fontId="43" fillId="0" borderId="8" xfId="5" applyFont="1" applyBorder="1" applyAlignment="1">
      <alignment horizontal="center" vertical="center"/>
    </xf>
    <xf numFmtId="0" fontId="43" fillId="0" borderId="3" xfId="5" applyFont="1" applyBorder="1" applyAlignment="1">
      <alignment horizontal="center" vertical="center"/>
    </xf>
    <xf numFmtId="0" fontId="43" fillId="0" borderId="116" xfId="5" applyFont="1" applyBorder="1" applyAlignment="1">
      <alignment vertical="center"/>
    </xf>
    <xf numFmtId="0" fontId="43" fillId="0" borderId="8" xfId="5" applyFont="1" applyBorder="1" applyAlignment="1">
      <alignment vertical="center"/>
    </xf>
    <xf numFmtId="0" fontId="43" fillId="0" borderId="3" xfId="5" applyFont="1" applyBorder="1" applyAlignment="1">
      <alignment vertical="center"/>
    </xf>
    <xf numFmtId="0" fontId="43" fillId="0" borderId="111" xfId="5" applyFont="1" applyFill="1" applyBorder="1">
      <alignment vertical="center"/>
    </xf>
    <xf numFmtId="0" fontId="43" fillId="0" borderId="66" xfId="5" applyFont="1" applyBorder="1">
      <alignment vertical="center"/>
    </xf>
    <xf numFmtId="0" fontId="43" fillId="0" borderId="51" xfId="5" applyFont="1" applyBorder="1">
      <alignment vertical="center"/>
    </xf>
    <xf numFmtId="0" fontId="43" fillId="0" borderId="32" xfId="5" applyFont="1" applyFill="1" applyBorder="1">
      <alignment vertical="center"/>
    </xf>
    <xf numFmtId="0" fontId="43" fillId="0" borderId="141" xfId="5" applyFont="1" applyBorder="1">
      <alignment vertical="center"/>
    </xf>
    <xf numFmtId="0" fontId="43" fillId="0" borderId="142" xfId="5" applyFont="1" applyFill="1" applyBorder="1">
      <alignment vertical="center"/>
    </xf>
    <xf numFmtId="0" fontId="43" fillId="0" borderId="143" xfId="5" applyFont="1" applyFill="1" applyBorder="1">
      <alignment vertical="center"/>
    </xf>
    <xf numFmtId="0" fontId="43" fillId="0" borderId="32" xfId="5" applyFont="1" applyBorder="1" applyAlignment="1">
      <alignment vertical="center"/>
    </xf>
    <xf numFmtId="0" fontId="43" fillId="0" borderId="32" xfId="5" applyFont="1" applyBorder="1">
      <alignment vertical="center"/>
    </xf>
    <xf numFmtId="0" fontId="43" fillId="0" borderId="142" xfId="5" applyFont="1" applyBorder="1">
      <alignment vertical="center"/>
    </xf>
    <xf numFmtId="0" fontId="43" fillId="0" borderId="143" xfId="5" applyFont="1" applyBorder="1">
      <alignment vertical="center"/>
    </xf>
    <xf numFmtId="0" fontId="43" fillId="0" borderId="51" xfId="5" applyFont="1" applyBorder="1" applyAlignment="1">
      <alignment vertical="center"/>
    </xf>
    <xf numFmtId="0" fontId="43" fillId="0" borderId="146" xfId="5" applyFont="1" applyBorder="1" applyAlignment="1">
      <alignment vertical="center"/>
    </xf>
    <xf numFmtId="0" fontId="43" fillId="0" borderId="142" xfId="5" applyFont="1" applyBorder="1" applyAlignment="1">
      <alignment vertical="center"/>
    </xf>
    <xf numFmtId="0" fontId="43" fillId="0" borderId="143" xfId="5" applyFont="1" applyBorder="1" applyAlignment="1">
      <alignment vertical="center"/>
    </xf>
    <xf numFmtId="0" fontId="43" fillId="0" borderId="149" xfId="5" applyFont="1" applyBorder="1">
      <alignment vertical="center"/>
    </xf>
    <xf numFmtId="0" fontId="43" fillId="0" borderId="138" xfId="5" applyFont="1" applyBorder="1" applyAlignment="1">
      <alignment vertical="center"/>
    </xf>
    <xf numFmtId="0" fontId="43" fillId="0" borderId="34" xfId="5" applyFont="1" applyBorder="1" applyAlignment="1">
      <alignment vertical="center"/>
    </xf>
    <xf numFmtId="0" fontId="43" fillId="0" borderId="65" xfId="5" applyFont="1" applyBorder="1" applyAlignment="1">
      <alignment horizontal="center" vertical="center"/>
    </xf>
    <xf numFmtId="0" fontId="43" fillId="0" borderId="33" xfId="5" applyFont="1" applyBorder="1" applyAlignment="1">
      <alignment vertical="center"/>
    </xf>
    <xf numFmtId="0" fontId="43" fillId="0" borderId="150" xfId="5" applyFont="1" applyBorder="1" applyAlignment="1">
      <alignment vertical="center"/>
    </xf>
    <xf numFmtId="0" fontId="43" fillId="0" borderId="153" xfId="5" applyFont="1" applyBorder="1">
      <alignment vertical="center"/>
    </xf>
    <xf numFmtId="0" fontId="43" fillId="0" borderId="36" xfId="5" applyFont="1" applyBorder="1" applyAlignment="1">
      <alignment horizontal="center" vertical="center"/>
    </xf>
    <xf numFmtId="0" fontId="43" fillId="0" borderId="34" xfId="5" applyFont="1" applyBorder="1" applyAlignment="1">
      <alignment horizontal="center" vertical="center"/>
    </xf>
    <xf numFmtId="0" fontId="43" fillId="0" borderId="155" xfId="5" applyFont="1" applyBorder="1" applyAlignment="1">
      <alignment vertical="center"/>
    </xf>
    <xf numFmtId="0" fontId="43" fillId="0" borderId="52" xfId="5" applyFont="1" applyBorder="1">
      <alignment vertical="center"/>
    </xf>
    <xf numFmtId="0" fontId="43" fillId="0" borderId="157" xfId="5" applyFont="1" applyBorder="1">
      <alignment vertical="center"/>
    </xf>
    <xf numFmtId="0" fontId="43" fillId="0" borderId="116" xfId="5" applyFont="1" applyFill="1" applyBorder="1">
      <alignment vertical="center"/>
    </xf>
    <xf numFmtId="0" fontId="43" fillId="0" borderId="36" xfId="5" applyFont="1" applyFill="1" applyBorder="1">
      <alignment vertical="center"/>
    </xf>
    <xf numFmtId="0" fontId="43" fillId="0" borderId="116" xfId="5" applyFont="1" applyBorder="1">
      <alignment vertical="center"/>
    </xf>
    <xf numFmtId="0" fontId="43" fillId="0" borderId="36" xfId="5" applyFont="1" applyBorder="1">
      <alignment vertical="center"/>
    </xf>
    <xf numFmtId="0" fontId="43" fillId="0" borderId="36" xfId="5" applyFont="1" applyBorder="1" applyAlignment="1">
      <alignment vertical="center"/>
    </xf>
    <xf numFmtId="0" fontId="43" fillId="0" borderId="140" xfId="5" applyFont="1" applyBorder="1" applyAlignment="1">
      <alignment horizontal="center" vertical="center"/>
    </xf>
    <xf numFmtId="0" fontId="43" fillId="0" borderId="161" xfId="5" applyFont="1" applyBorder="1">
      <alignment vertical="center"/>
    </xf>
    <xf numFmtId="0" fontId="43" fillId="0" borderId="162" xfId="5" applyFont="1" applyBorder="1">
      <alignment vertical="center"/>
    </xf>
    <xf numFmtId="0" fontId="43" fillId="0" borderId="163" xfId="5" applyFont="1" applyFill="1" applyBorder="1">
      <alignment vertical="center"/>
    </xf>
    <xf numFmtId="0" fontId="43" fillId="0" borderId="156" xfId="5" applyFont="1" applyFill="1" applyBorder="1">
      <alignment vertical="center"/>
    </xf>
    <xf numFmtId="0" fontId="43" fillId="0" borderId="163" xfId="5" applyFont="1" applyBorder="1">
      <alignment vertical="center"/>
    </xf>
    <xf numFmtId="0" fontId="43" fillId="0" borderId="156" xfId="5" applyFont="1" applyBorder="1">
      <alignment vertical="center"/>
    </xf>
    <xf numFmtId="0" fontId="43" fillId="0" borderId="164" xfId="5" applyFont="1" applyBorder="1" applyAlignment="1">
      <alignment vertical="center"/>
    </xf>
    <xf numFmtId="0" fontId="43" fillId="0" borderId="163" xfId="5" applyFont="1" applyBorder="1" applyAlignment="1">
      <alignment vertical="center"/>
    </xf>
    <xf numFmtId="0" fontId="43" fillId="0" borderId="156" xfId="5" applyFont="1" applyBorder="1" applyAlignment="1">
      <alignment vertical="center"/>
    </xf>
    <xf numFmtId="0" fontId="43" fillId="0" borderId="165" xfId="5" applyFont="1" applyBorder="1">
      <alignment vertical="center"/>
    </xf>
    <xf numFmtId="0" fontId="43" fillId="0" borderId="123" xfId="5" applyFont="1" applyBorder="1" applyAlignment="1">
      <alignment horizontal="center" vertical="center"/>
    </xf>
    <xf numFmtId="0" fontId="43" fillId="0" borderId="124" xfId="5" applyFont="1" applyBorder="1" applyAlignment="1">
      <alignment horizontal="center" vertical="center"/>
    </xf>
    <xf numFmtId="0" fontId="43" fillId="0" borderId="155" xfId="5" applyFont="1" applyBorder="1" applyAlignment="1">
      <alignment horizontal="center" vertical="center"/>
    </xf>
    <xf numFmtId="0" fontId="43" fillId="0" borderId="123" xfId="5" applyFont="1" applyFill="1" applyBorder="1" applyAlignment="1">
      <alignment vertical="center"/>
    </xf>
    <xf numFmtId="0" fontId="43" fillId="0" borderId="167" xfId="5" applyFont="1" applyFill="1" applyBorder="1" applyAlignment="1">
      <alignment vertical="center"/>
    </xf>
    <xf numFmtId="0" fontId="43" fillId="0" borderId="123" xfId="5" applyFont="1" applyBorder="1" applyAlignment="1">
      <alignment vertical="center"/>
    </xf>
    <xf numFmtId="0" fontId="43" fillId="0" borderId="167" xfId="5" applyFont="1" applyBorder="1" applyAlignment="1">
      <alignment vertical="center"/>
    </xf>
    <xf numFmtId="0" fontId="43" fillId="0" borderId="168" xfId="5" applyFont="1" applyBorder="1" applyAlignment="1">
      <alignment horizontal="center" vertical="center"/>
    </xf>
    <xf numFmtId="0" fontId="43" fillId="0" borderId="5" xfId="5" applyFont="1" applyBorder="1">
      <alignment vertical="center"/>
    </xf>
    <xf numFmtId="0" fontId="43" fillId="0" borderId="50" xfId="5" applyFont="1" applyBorder="1">
      <alignment vertical="center"/>
    </xf>
    <xf numFmtId="0" fontId="43" fillId="0" borderId="3" xfId="5" applyFont="1" applyFill="1" applyBorder="1" applyAlignment="1">
      <alignment vertical="center"/>
    </xf>
    <xf numFmtId="0" fontId="43" fillId="0" borderId="7" xfId="5" applyFont="1" applyFill="1" applyBorder="1" applyAlignment="1">
      <alignment vertical="center"/>
    </xf>
    <xf numFmtId="0" fontId="43" fillId="0" borderId="7" xfId="5" applyFont="1" applyBorder="1" applyAlignment="1">
      <alignment vertical="center"/>
    </xf>
    <xf numFmtId="0" fontId="43" fillId="0" borderId="50" xfId="5" applyFont="1" applyBorder="1" applyAlignment="1">
      <alignment vertical="center"/>
    </xf>
    <xf numFmtId="0" fontId="43" fillId="0" borderId="145" xfId="5" applyFont="1" applyBorder="1" applyAlignment="1">
      <alignment horizontal="center" vertical="center"/>
    </xf>
    <xf numFmtId="0" fontId="43" fillId="0" borderId="169" xfId="5" applyFont="1" applyBorder="1" applyAlignment="1">
      <alignment horizontal="center" vertical="center"/>
    </xf>
    <xf numFmtId="0" fontId="43" fillId="0" borderId="170" xfId="5" applyFont="1" applyBorder="1">
      <alignment vertical="center"/>
    </xf>
    <xf numFmtId="0" fontId="43" fillId="0" borderId="171" xfId="5" applyFont="1" applyBorder="1">
      <alignment vertical="center"/>
    </xf>
    <xf numFmtId="0" fontId="43" fillId="0" borderId="169" xfId="5" applyFont="1" applyFill="1" applyBorder="1" applyAlignment="1">
      <alignment vertical="center"/>
    </xf>
    <xf numFmtId="0" fontId="43" fillId="0" borderId="166" xfId="5" applyFont="1" applyFill="1" applyBorder="1" applyAlignment="1">
      <alignment vertical="center"/>
    </xf>
    <xf numFmtId="0" fontId="43" fillId="0" borderId="169" xfId="5" applyFont="1" applyBorder="1" applyAlignment="1">
      <alignment vertical="center"/>
    </xf>
    <xf numFmtId="0" fontId="43" fillId="0" borderId="166" xfId="5" applyFont="1" applyBorder="1" applyAlignment="1">
      <alignment vertical="center"/>
    </xf>
    <xf numFmtId="0" fontId="43" fillId="0" borderId="171" xfId="5" applyFont="1" applyBorder="1" applyAlignment="1">
      <alignment vertical="center"/>
    </xf>
    <xf numFmtId="0" fontId="43" fillId="0" borderId="172" xfId="5" applyFont="1" applyBorder="1" applyAlignment="1">
      <alignment horizontal="center" vertical="center"/>
    </xf>
    <xf numFmtId="0" fontId="43" fillId="0" borderId="10" xfId="5" applyFont="1" applyBorder="1">
      <alignment vertical="center"/>
    </xf>
    <xf numFmtId="0" fontId="43" fillId="0" borderId="34" xfId="5" applyFont="1" applyBorder="1">
      <alignment vertical="center"/>
    </xf>
    <xf numFmtId="0" fontId="43" fillId="0" borderId="116" xfId="5" applyFont="1" applyFill="1" applyBorder="1" applyAlignment="1">
      <alignment vertical="center"/>
    </xf>
    <xf numFmtId="0" fontId="43" fillId="0" borderId="36" xfId="5" applyFont="1" applyFill="1" applyBorder="1" applyAlignment="1">
      <alignment vertical="center"/>
    </xf>
    <xf numFmtId="0" fontId="43" fillId="0" borderId="37" xfId="5" applyFont="1" applyBorder="1" applyAlignment="1">
      <alignment horizontal="center" vertical="center"/>
    </xf>
    <xf numFmtId="0" fontId="43" fillId="0" borderId="148" xfId="5" applyFont="1" applyBorder="1" applyAlignment="1">
      <alignment horizontal="center" vertical="center"/>
    </xf>
    <xf numFmtId="0" fontId="43" fillId="0" borderId="44" xfId="5" applyFont="1" applyBorder="1" applyAlignment="1">
      <alignment horizontal="center" vertical="center"/>
    </xf>
    <xf numFmtId="0" fontId="43" fillId="0" borderId="154" xfId="5" applyFont="1" applyBorder="1" applyAlignment="1">
      <alignment horizontal="center" vertical="center"/>
    </xf>
    <xf numFmtId="0" fontId="43" fillId="0" borderId="176" xfId="5" applyFont="1" applyBorder="1">
      <alignment vertical="center"/>
    </xf>
    <xf numFmtId="0" fontId="43" fillId="0" borderId="181" xfId="5" applyFont="1" applyBorder="1" applyAlignment="1">
      <alignment horizontal="center" vertical="center"/>
    </xf>
    <xf numFmtId="0" fontId="43" fillId="0" borderId="12" xfId="5" applyFont="1" applyBorder="1" applyAlignment="1">
      <alignment horizontal="center" vertical="center"/>
    </xf>
    <xf numFmtId="0" fontId="43" fillId="0" borderId="33" xfId="5" applyFont="1" applyBorder="1" applyAlignment="1">
      <alignment horizontal="center" vertical="center"/>
    </xf>
    <xf numFmtId="0" fontId="43" fillId="0" borderId="8" xfId="5" applyFont="1" applyFill="1" applyBorder="1" applyAlignment="1">
      <alignment vertical="center"/>
    </xf>
    <xf numFmtId="0" fontId="43" fillId="0" borderId="31" xfId="5" applyFont="1" applyFill="1" applyBorder="1" applyAlignment="1">
      <alignment vertical="center"/>
    </xf>
    <xf numFmtId="0" fontId="43" fillId="0" borderId="31" xfId="5" applyFont="1" applyBorder="1" applyAlignment="1">
      <alignment vertical="center"/>
    </xf>
    <xf numFmtId="0" fontId="43" fillId="0" borderId="173" xfId="5" applyFont="1" applyBorder="1" applyAlignment="1">
      <alignment horizontal="center" vertical="center"/>
    </xf>
    <xf numFmtId="0" fontId="43" fillId="0" borderId="147" xfId="5" applyFont="1" applyBorder="1" applyAlignment="1">
      <alignment horizontal="center" vertical="center"/>
    </xf>
    <xf numFmtId="0" fontId="43" fillId="0" borderId="148" xfId="5" applyFont="1" applyFill="1" applyBorder="1" applyAlignment="1">
      <alignment vertical="center"/>
    </xf>
    <xf numFmtId="0" fontId="43" fillId="0" borderId="174" xfId="5" applyFont="1" applyFill="1" applyBorder="1" applyAlignment="1">
      <alignment vertical="center"/>
    </xf>
    <xf numFmtId="0" fontId="43" fillId="0" borderId="148" xfId="5" applyFont="1" applyBorder="1" applyAlignment="1">
      <alignment vertical="center"/>
    </xf>
    <xf numFmtId="0" fontId="43" fillId="0" borderId="174" xfId="5" applyFont="1" applyBorder="1" applyAlignment="1">
      <alignment vertical="center"/>
    </xf>
    <xf numFmtId="0" fontId="43" fillId="0" borderId="147" xfId="5" applyFont="1" applyBorder="1" applyAlignment="1">
      <alignment vertical="center"/>
    </xf>
    <xf numFmtId="0" fontId="43" fillId="0" borderId="177" xfId="5" applyFont="1" applyBorder="1">
      <alignment vertical="center"/>
    </xf>
    <xf numFmtId="0" fontId="43" fillId="0" borderId="178" xfId="5" applyFont="1" applyFill="1" applyBorder="1">
      <alignment vertical="center"/>
    </xf>
    <xf numFmtId="0" fontId="43" fillId="0" borderId="179" xfId="5" applyFont="1" applyFill="1" applyBorder="1">
      <alignment vertical="center"/>
    </xf>
    <xf numFmtId="0" fontId="43" fillId="0" borderId="178" xfId="5" applyFont="1" applyBorder="1">
      <alignment vertical="center"/>
    </xf>
    <xf numFmtId="0" fontId="43" fillId="0" borderId="179" xfId="5" applyFont="1" applyBorder="1">
      <alignment vertical="center"/>
    </xf>
    <xf numFmtId="0" fontId="43" fillId="0" borderId="180" xfId="5" applyFont="1" applyBorder="1" applyAlignment="1">
      <alignment vertical="center"/>
    </xf>
    <xf numFmtId="0" fontId="43" fillId="0" borderId="178" xfId="5" applyFont="1" applyBorder="1" applyAlignment="1">
      <alignment vertical="center"/>
    </xf>
    <xf numFmtId="0" fontId="43" fillId="0" borderId="179" xfId="5" applyFont="1" applyBorder="1" applyAlignment="1">
      <alignment vertical="center"/>
    </xf>
    <xf numFmtId="38" fontId="39" fillId="0" borderId="124" xfId="2" applyFont="1" applyBorder="1" applyAlignment="1">
      <alignment vertical="center"/>
    </xf>
    <xf numFmtId="38" fontId="39" fillId="0" borderId="155" xfId="2" applyFont="1" applyBorder="1" applyAlignment="1">
      <alignment vertical="center"/>
    </xf>
    <xf numFmtId="38" fontId="39" fillId="0" borderId="123" xfId="2" applyFont="1" applyFill="1" applyBorder="1" applyAlignment="1">
      <alignment vertical="center"/>
    </xf>
    <xf numFmtId="38" fontId="39" fillId="0" borderId="167" xfId="2" applyFont="1" applyFill="1" applyBorder="1" applyAlignment="1">
      <alignment vertical="center"/>
    </xf>
    <xf numFmtId="38" fontId="39" fillId="0" borderId="123" xfId="2" applyFont="1" applyBorder="1" applyAlignment="1">
      <alignment vertical="center"/>
    </xf>
    <xf numFmtId="38" fontId="39" fillId="0" borderId="167" xfId="2" applyFont="1" applyBorder="1" applyAlignment="1">
      <alignment vertical="center"/>
    </xf>
    <xf numFmtId="0" fontId="39" fillId="0" borderId="168" xfId="5" applyFont="1" applyBorder="1" applyAlignment="1">
      <alignment horizontal="center" vertical="center"/>
    </xf>
    <xf numFmtId="38" fontId="39" fillId="0" borderId="170" xfId="2" applyFont="1" applyBorder="1" applyAlignment="1">
      <alignment vertical="center"/>
    </xf>
    <xf numFmtId="38" fontId="39" fillId="0" borderId="171" xfId="2" applyFont="1" applyBorder="1">
      <alignment vertical="center"/>
    </xf>
    <xf numFmtId="38" fontId="39" fillId="0" borderId="169" xfId="2" applyFont="1" applyFill="1" applyBorder="1" applyAlignment="1">
      <alignment vertical="center"/>
    </xf>
    <xf numFmtId="38" fontId="39" fillId="0" borderId="166" xfId="2" applyFont="1" applyFill="1" applyBorder="1" applyAlignment="1">
      <alignment vertical="center"/>
    </xf>
    <xf numFmtId="38" fontId="39" fillId="0" borderId="169" xfId="2" applyFont="1" applyBorder="1" applyAlignment="1">
      <alignment vertical="center"/>
    </xf>
    <xf numFmtId="38" fontId="39" fillId="0" borderId="166" xfId="2" applyFont="1" applyBorder="1" applyAlignment="1">
      <alignment vertical="center"/>
    </xf>
    <xf numFmtId="38" fontId="39" fillId="0" borderId="171" xfId="2" applyFont="1" applyBorder="1" applyAlignment="1">
      <alignment vertical="center"/>
    </xf>
    <xf numFmtId="0" fontId="39" fillId="0" borderId="172" xfId="5" applyFont="1" applyBorder="1" applyAlignment="1">
      <alignment horizontal="center" vertical="center"/>
    </xf>
    <xf numFmtId="38" fontId="39" fillId="0" borderId="5" xfId="2" applyFont="1" applyBorder="1" applyAlignment="1">
      <alignment vertical="center"/>
    </xf>
    <xf numFmtId="38" fontId="39" fillId="0" borderId="50" xfId="2" applyFont="1" applyBorder="1">
      <alignment vertical="center"/>
    </xf>
    <xf numFmtId="38" fontId="39" fillId="0" borderId="3" xfId="2" applyFont="1" applyFill="1" applyBorder="1" applyAlignment="1">
      <alignment vertical="center"/>
    </xf>
    <xf numFmtId="38" fontId="39" fillId="0" borderId="7" xfId="2" applyFont="1" applyFill="1" applyBorder="1" applyAlignment="1">
      <alignment vertical="center"/>
    </xf>
    <xf numFmtId="38" fontId="39" fillId="0" borderId="3" xfId="2" applyFont="1" applyBorder="1" applyAlignment="1">
      <alignment vertical="center"/>
    </xf>
    <xf numFmtId="38" fontId="39" fillId="0" borderId="7" xfId="2" applyFont="1" applyBorder="1" applyAlignment="1">
      <alignment vertical="center"/>
    </xf>
    <xf numFmtId="38" fontId="39" fillId="0" borderId="50" xfId="2" applyFont="1" applyBorder="1" applyAlignment="1">
      <alignment vertical="center"/>
    </xf>
    <xf numFmtId="0" fontId="39" fillId="0" borderId="145" xfId="5" applyFont="1" applyBorder="1" applyAlignment="1">
      <alignment horizontal="center" vertical="center"/>
    </xf>
    <xf numFmtId="38" fontId="39" fillId="0" borderId="66" xfId="2" applyFont="1" applyBorder="1" applyAlignment="1">
      <alignment vertical="center"/>
    </xf>
    <xf numFmtId="38" fontId="39" fillId="0" borderId="51" xfId="2" applyFont="1" applyBorder="1">
      <alignment vertical="center"/>
    </xf>
    <xf numFmtId="38" fontId="39" fillId="0" borderId="111" xfId="2" applyFont="1" applyFill="1" applyBorder="1">
      <alignment vertical="center"/>
    </xf>
    <xf numFmtId="38" fontId="39" fillId="0" borderId="32" xfId="2" applyFont="1" applyFill="1" applyBorder="1">
      <alignment vertical="center"/>
    </xf>
    <xf numFmtId="38" fontId="39" fillId="0" borderId="111" xfId="2" applyFont="1" applyBorder="1">
      <alignment vertical="center"/>
    </xf>
    <xf numFmtId="38" fontId="39" fillId="0" borderId="32" xfId="2" applyFont="1" applyBorder="1">
      <alignment vertical="center"/>
    </xf>
    <xf numFmtId="38" fontId="39" fillId="0" borderId="51" xfId="2" applyFont="1" applyBorder="1" applyAlignment="1">
      <alignment vertical="center"/>
    </xf>
    <xf numFmtId="38" fontId="39" fillId="0" borderId="111" xfId="2" applyFont="1" applyBorder="1" applyAlignment="1">
      <alignment vertical="center"/>
    </xf>
    <xf numFmtId="38" fontId="39" fillId="0" borderId="32" xfId="2" applyFont="1" applyBorder="1" applyAlignment="1">
      <alignment vertical="center"/>
    </xf>
    <xf numFmtId="0" fontId="39" fillId="0" borderId="65" xfId="5" applyFont="1" applyBorder="1" applyAlignment="1">
      <alignment horizontal="center" vertical="center"/>
    </xf>
    <xf numFmtId="38" fontId="39" fillId="0" borderId="10" xfId="2" applyFont="1" applyBorder="1" applyAlignment="1">
      <alignment vertical="center"/>
    </xf>
    <xf numFmtId="38" fontId="39" fillId="0" borderId="116" xfId="2" applyFont="1" applyFill="1" applyBorder="1" applyAlignment="1">
      <alignment vertical="center"/>
    </xf>
    <xf numFmtId="38" fontId="39" fillId="0" borderId="36" xfId="2" applyFont="1" applyFill="1" applyBorder="1" applyAlignment="1">
      <alignment vertical="center"/>
    </xf>
    <xf numFmtId="38" fontId="39" fillId="0" borderId="34" xfId="2" applyFont="1" applyBorder="1">
      <alignment vertical="center"/>
    </xf>
    <xf numFmtId="38" fontId="39" fillId="0" borderId="116" xfId="2" applyFont="1" applyBorder="1" applyAlignment="1">
      <alignment vertical="center"/>
    </xf>
    <xf numFmtId="38" fontId="39" fillId="0" borderId="36" xfId="2" applyFont="1" applyBorder="1" applyAlignment="1">
      <alignment vertical="center"/>
    </xf>
    <xf numFmtId="38" fontId="39" fillId="0" borderId="34" xfId="2" applyFont="1" applyBorder="1" applyAlignment="1">
      <alignment vertical="center"/>
    </xf>
    <xf numFmtId="0" fontId="39" fillId="0" borderId="140" xfId="5" applyFont="1" applyBorder="1" applyAlignment="1">
      <alignment horizontal="center" vertical="center"/>
    </xf>
    <xf numFmtId="38" fontId="39" fillId="0" borderId="52" xfId="2" applyFont="1" applyBorder="1" applyAlignment="1">
      <alignment vertical="center"/>
    </xf>
    <xf numFmtId="38" fontId="39" fillId="0" borderId="157" xfId="2" applyFont="1" applyBorder="1">
      <alignment vertical="center"/>
    </xf>
    <xf numFmtId="38" fontId="39" fillId="0" borderId="116" xfId="2" applyFont="1" applyFill="1" applyBorder="1">
      <alignment vertical="center"/>
    </xf>
    <xf numFmtId="38" fontId="39" fillId="0" borderId="36" xfId="2" applyFont="1" applyFill="1" applyBorder="1">
      <alignment vertical="center"/>
    </xf>
    <xf numFmtId="38" fontId="39" fillId="0" borderId="116" xfId="2" applyFont="1" applyBorder="1">
      <alignment vertical="center"/>
    </xf>
    <xf numFmtId="38" fontId="39" fillId="0" borderId="36" xfId="2" applyFont="1" applyBorder="1">
      <alignment vertical="center"/>
    </xf>
    <xf numFmtId="38" fontId="39" fillId="0" borderId="173" xfId="2" applyFont="1" applyBorder="1" applyAlignment="1">
      <alignment vertical="center"/>
    </xf>
    <xf numFmtId="38" fontId="39" fillId="0" borderId="147" xfId="2" applyFont="1" applyBorder="1" applyAlignment="1">
      <alignment horizontal="center" vertical="center"/>
    </xf>
    <xf numFmtId="38" fontId="39" fillId="0" borderId="148" xfId="2" applyFont="1" applyFill="1" applyBorder="1" applyAlignment="1">
      <alignment vertical="center"/>
    </xf>
    <xf numFmtId="38" fontId="39" fillId="0" borderId="174" xfId="2" applyFont="1" applyFill="1" applyBorder="1" applyAlignment="1">
      <alignment vertical="center"/>
    </xf>
    <xf numFmtId="38" fontId="39" fillId="0" borderId="148" xfId="2" applyFont="1" applyBorder="1" applyAlignment="1">
      <alignment vertical="center"/>
    </xf>
    <xf numFmtId="38" fontId="39" fillId="0" borderId="174" xfId="2" applyFont="1" applyBorder="1" applyAlignment="1">
      <alignment vertical="center"/>
    </xf>
    <xf numFmtId="38" fontId="39" fillId="0" borderId="147" xfId="2" applyFont="1" applyBorder="1" applyAlignment="1">
      <alignment vertical="center"/>
    </xf>
    <xf numFmtId="0" fontId="39" fillId="0" borderId="44" xfId="5" applyFont="1" applyBorder="1" applyAlignment="1">
      <alignment horizontal="center" vertical="center"/>
    </xf>
    <xf numFmtId="38" fontId="39" fillId="0" borderId="153" xfId="2" applyFont="1" applyBorder="1" applyAlignment="1">
      <alignment vertical="center"/>
    </xf>
    <xf numFmtId="38" fontId="39" fillId="0" borderId="141" xfId="2" applyFont="1" applyBorder="1">
      <alignment vertical="center"/>
    </xf>
    <xf numFmtId="38" fontId="39" fillId="0" borderId="142" xfId="2" applyFont="1" applyFill="1" applyBorder="1">
      <alignment vertical="center"/>
    </xf>
    <xf numFmtId="38" fontId="39" fillId="0" borderId="143" xfId="2" applyFont="1" applyFill="1" applyBorder="1">
      <alignment vertical="center"/>
    </xf>
    <xf numFmtId="38" fontId="39" fillId="0" borderId="142" xfId="2" applyFont="1" applyBorder="1">
      <alignment vertical="center"/>
    </xf>
    <xf numFmtId="38" fontId="39" fillId="0" borderId="143" xfId="2" applyFont="1" applyBorder="1">
      <alignment vertical="center"/>
    </xf>
    <xf numFmtId="0" fontId="39" fillId="0" borderId="154" xfId="5" applyFont="1" applyBorder="1" applyAlignment="1">
      <alignment horizontal="center" vertical="center"/>
    </xf>
    <xf numFmtId="38" fontId="39" fillId="0" borderId="12" xfId="2" applyFont="1" applyBorder="1" applyAlignment="1">
      <alignment vertical="center"/>
    </xf>
    <xf numFmtId="38" fontId="39" fillId="0" borderId="33" xfId="2" applyFont="1" applyBorder="1" applyAlignment="1">
      <alignment horizontal="center" vertical="center"/>
    </xf>
    <xf numFmtId="38" fontId="39" fillId="0" borderId="8" xfId="2" applyFont="1" applyFill="1" applyBorder="1" applyAlignment="1">
      <alignment vertical="center"/>
    </xf>
    <xf numFmtId="38" fontId="39" fillId="0" borderId="31" xfId="2" applyFont="1" applyFill="1" applyBorder="1" applyAlignment="1">
      <alignment vertical="center"/>
    </xf>
    <xf numFmtId="38" fontId="39" fillId="0" borderId="8" xfId="2" applyFont="1" applyBorder="1" applyAlignment="1">
      <alignment vertical="center"/>
    </xf>
    <xf numFmtId="38" fontId="39" fillId="0" borderId="31" xfId="2" applyFont="1" applyBorder="1" applyAlignment="1">
      <alignment vertical="center"/>
    </xf>
    <xf numFmtId="38" fontId="39" fillId="0" borderId="33" xfId="2" applyFont="1" applyBorder="1" applyAlignment="1">
      <alignment vertical="center"/>
    </xf>
    <xf numFmtId="0" fontId="39" fillId="0" borderId="37" xfId="5" applyFont="1" applyBorder="1" applyAlignment="1">
      <alignment horizontal="center" vertical="center"/>
    </xf>
    <xf numFmtId="0" fontId="39" fillId="0" borderId="66" xfId="5" applyFont="1" applyBorder="1">
      <alignment vertical="center"/>
    </xf>
    <xf numFmtId="0" fontId="39" fillId="0" borderId="176" xfId="5" applyFont="1" applyBorder="1">
      <alignment vertical="center"/>
    </xf>
    <xf numFmtId="38" fontId="39" fillId="0" borderId="177" xfId="2" applyFont="1" applyBorder="1">
      <alignment vertical="center"/>
    </xf>
    <xf numFmtId="38" fontId="39" fillId="0" borderId="178" xfId="2" applyFont="1" applyFill="1" applyBorder="1">
      <alignment vertical="center"/>
    </xf>
    <xf numFmtId="38" fontId="39" fillId="0" borderId="179" xfId="2" applyFont="1" applyFill="1" applyBorder="1">
      <alignment vertical="center"/>
    </xf>
    <xf numFmtId="38" fontId="39" fillId="0" borderId="178" xfId="2" applyFont="1" applyBorder="1">
      <alignment vertical="center"/>
    </xf>
    <xf numFmtId="38" fontId="39" fillId="0" borderId="179" xfId="2" applyFont="1" applyBorder="1">
      <alignment vertical="center"/>
    </xf>
    <xf numFmtId="0" fontId="39" fillId="0" borderId="181" xfId="5" applyFont="1" applyBorder="1" applyAlignment="1">
      <alignment horizontal="center" vertical="center"/>
    </xf>
    <xf numFmtId="0" fontId="39" fillId="0" borderId="161" xfId="5" applyFont="1" applyBorder="1">
      <alignment vertical="center"/>
    </xf>
    <xf numFmtId="38" fontId="39" fillId="0" borderId="162" xfId="2" applyFont="1" applyBorder="1">
      <alignment vertical="center"/>
    </xf>
    <xf numFmtId="38" fontId="39" fillId="0" borderId="163" xfId="2" applyFont="1" applyFill="1" applyBorder="1">
      <alignment vertical="center"/>
    </xf>
    <xf numFmtId="38" fontId="39" fillId="0" borderId="156" xfId="2" applyFont="1" applyFill="1" applyBorder="1">
      <alignment vertical="center"/>
    </xf>
    <xf numFmtId="38" fontId="39" fillId="0" borderId="163" xfId="2" applyFont="1" applyBorder="1">
      <alignment vertical="center"/>
    </xf>
    <xf numFmtId="38" fontId="39" fillId="0" borderId="156" xfId="2" applyFont="1" applyBorder="1">
      <alignment vertical="center"/>
    </xf>
    <xf numFmtId="38" fontId="39" fillId="0" borderId="164" xfId="2" applyFont="1" applyBorder="1" applyAlignment="1">
      <alignment vertical="center"/>
    </xf>
    <xf numFmtId="38" fontId="39" fillId="0" borderId="163" xfId="2" applyFont="1" applyBorder="1" applyAlignment="1">
      <alignment vertical="center"/>
    </xf>
    <xf numFmtId="38" fontId="39" fillId="0" borderId="156" xfId="2" applyFont="1" applyBorder="1" applyAlignment="1">
      <alignment vertical="center"/>
    </xf>
    <xf numFmtId="0" fontId="39" fillId="0" borderId="165" xfId="5" applyFont="1" applyBorder="1">
      <alignment vertical="center"/>
    </xf>
    <xf numFmtId="0" fontId="0" fillId="0" borderId="0" xfId="0" applyFont="1" applyAlignment="1">
      <alignment vertical="center" wrapText="1"/>
    </xf>
    <xf numFmtId="0" fontId="70" fillId="0" borderId="0" xfId="0" applyFont="1" applyBorder="1" applyAlignment="1">
      <alignment vertical="center" wrapText="1"/>
    </xf>
    <xf numFmtId="0" fontId="15" fillId="3" borderId="111" xfId="0" applyFont="1" applyFill="1" applyBorder="1" applyAlignment="1">
      <alignment horizontal="center" vertical="center" textRotation="255" wrapText="1"/>
    </xf>
    <xf numFmtId="0" fontId="24" fillId="0" borderId="0" xfId="0" applyFont="1" applyFill="1" applyAlignment="1">
      <alignment vertical="center" wrapText="1"/>
    </xf>
    <xf numFmtId="0" fontId="37" fillId="0" borderId="0" xfId="0" applyFont="1" applyFill="1" applyBorder="1" applyAlignment="1">
      <alignment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vertical="center" wrapText="1"/>
    </xf>
    <xf numFmtId="0" fontId="6" fillId="0" borderId="0" xfId="0" applyFont="1">
      <alignment vertical="center"/>
    </xf>
    <xf numFmtId="0" fontId="8" fillId="0" borderId="0" xfId="0" applyFont="1" applyAlignment="1">
      <alignment horizontal="left" vertical="center"/>
    </xf>
    <xf numFmtId="0" fontId="6" fillId="0" borderId="0" xfId="0" applyFont="1" applyAlignment="1">
      <alignment horizontal="center" vertical="center"/>
    </xf>
    <xf numFmtId="0" fontId="69" fillId="0" borderId="0" xfId="0" applyFont="1">
      <alignment vertical="center"/>
    </xf>
    <xf numFmtId="0" fontId="24" fillId="0" borderId="0" xfId="0" applyFont="1" applyFill="1" applyBorder="1" applyAlignment="1">
      <alignment horizontal="left" vertical="center" wrapText="1"/>
    </xf>
    <xf numFmtId="0" fontId="83" fillId="0" borderId="0" xfId="0" applyFont="1" applyAlignment="1">
      <alignment vertical="center"/>
    </xf>
    <xf numFmtId="0" fontId="0" fillId="0" borderId="0" xfId="0" applyFont="1" applyAlignment="1">
      <alignment horizontal="justify" vertical="center"/>
    </xf>
    <xf numFmtId="0" fontId="0" fillId="0" borderId="0" xfId="0" applyFont="1" applyAlignment="1">
      <alignment horizontal="right" vertical="center"/>
    </xf>
    <xf numFmtId="0" fontId="84" fillId="0" borderId="0" xfId="0" applyFont="1" applyAlignment="1">
      <alignment horizontal="justify" vertical="center"/>
    </xf>
    <xf numFmtId="0" fontId="85" fillId="0" borderId="0" xfId="0" applyFont="1" applyAlignment="1">
      <alignment horizontal="justify" vertical="center"/>
    </xf>
    <xf numFmtId="0" fontId="24" fillId="0" borderId="0" xfId="0" quotePrefix="1" applyFont="1" applyFill="1" applyBorder="1" applyAlignment="1">
      <alignment horizontal="left" vertical="center"/>
    </xf>
    <xf numFmtId="0" fontId="7" fillId="2" borderId="71" xfId="13" applyFont="1" applyFill="1" applyBorder="1" applyAlignment="1">
      <alignment horizontal="center" vertical="center" wrapText="1"/>
    </xf>
    <xf numFmtId="0" fontId="9" fillId="0" borderId="0" xfId="0" applyFont="1">
      <alignment vertical="center"/>
    </xf>
    <xf numFmtId="0" fontId="8" fillId="0" borderId="0" xfId="0" applyFont="1" applyAlignment="1">
      <alignment horizontal="center" vertical="center"/>
    </xf>
    <xf numFmtId="0" fontId="87" fillId="0" borderId="0" xfId="0" applyFont="1" applyFill="1" applyAlignment="1">
      <alignment vertical="center" wrapText="1"/>
    </xf>
    <xf numFmtId="0" fontId="69" fillId="0" borderId="0" xfId="0" applyFont="1" applyFill="1">
      <alignment vertical="center"/>
    </xf>
    <xf numFmtId="0" fontId="88" fillId="0" borderId="0" xfId="0" applyFont="1" applyFill="1" applyBorder="1" applyAlignment="1">
      <alignment vertical="center" wrapText="1"/>
    </xf>
    <xf numFmtId="0" fontId="0" fillId="0" borderId="0" xfId="0" applyFont="1" applyAlignment="1">
      <alignment horizontal="left" vertical="center"/>
    </xf>
    <xf numFmtId="0" fontId="16" fillId="0" borderId="0" xfId="0" applyFont="1" applyAlignment="1">
      <alignment horizontal="center" vertical="center"/>
    </xf>
    <xf numFmtId="0" fontId="0" fillId="0" borderId="0" xfId="0" applyFont="1" applyAlignment="1">
      <alignment horizontal="center" vertical="center"/>
    </xf>
    <xf numFmtId="0" fontId="84" fillId="0" borderId="0" xfId="0" applyFont="1" applyAlignment="1">
      <alignment horizontal="left" vertical="center"/>
    </xf>
    <xf numFmtId="0" fontId="0" fillId="0" borderId="39" xfId="0" applyFont="1" applyBorder="1" applyAlignment="1">
      <alignment vertical="center"/>
    </xf>
    <xf numFmtId="0" fontId="0" fillId="0" borderId="0" xfId="0" applyFont="1" applyBorder="1" applyAlignment="1">
      <alignment vertical="center"/>
    </xf>
    <xf numFmtId="0" fontId="0" fillId="0" borderId="0" xfId="0" applyFont="1" applyBorder="1">
      <alignment vertical="center"/>
    </xf>
    <xf numFmtId="0" fontId="0" fillId="0" borderId="37" xfId="0" applyFont="1" applyBorder="1">
      <alignment vertical="center"/>
    </xf>
    <xf numFmtId="0" fontId="0" fillId="0" borderId="40" xfId="0" applyFont="1" applyBorder="1">
      <alignment vertical="center"/>
    </xf>
    <xf numFmtId="0" fontId="0" fillId="0" borderId="41" xfId="0" applyFont="1" applyBorder="1">
      <alignment vertical="center"/>
    </xf>
    <xf numFmtId="0" fontId="0" fillId="0" borderId="42" xfId="0" applyFont="1" applyBorder="1">
      <alignment vertical="center"/>
    </xf>
    <xf numFmtId="0" fontId="23" fillId="0" borderId="0" xfId="0" applyFont="1">
      <alignment vertical="center"/>
    </xf>
    <xf numFmtId="184" fontId="8" fillId="0" borderId="0" xfId="0" applyNumberFormat="1" applyFont="1" applyFill="1" applyAlignment="1">
      <alignment horizontal="left" vertical="center"/>
    </xf>
    <xf numFmtId="0" fontId="19" fillId="0" borderId="0" xfId="0" applyFont="1" applyAlignment="1">
      <alignment horizontal="center" vertical="center"/>
    </xf>
    <xf numFmtId="184" fontId="19" fillId="0" borderId="0" xfId="0" applyNumberFormat="1" applyFont="1" applyAlignment="1">
      <alignment horizontal="center" vertical="center"/>
    </xf>
    <xf numFmtId="184" fontId="9" fillId="0" borderId="0" xfId="0" applyNumberFormat="1" applyFont="1" applyAlignment="1">
      <alignment horizontal="left" vertical="center"/>
    </xf>
    <xf numFmtId="0" fontId="6" fillId="0" borderId="9" xfId="0" applyFont="1" applyBorder="1">
      <alignment vertical="center"/>
    </xf>
    <xf numFmtId="0" fontId="6" fillId="0" borderId="10" xfId="0" applyFont="1" applyBorder="1">
      <alignment vertical="center"/>
    </xf>
    <xf numFmtId="0" fontId="6" fillId="0" borderId="6" xfId="0" applyFont="1" applyBorder="1">
      <alignment vertical="center"/>
    </xf>
    <xf numFmtId="0" fontId="6" fillId="0" borderId="115" xfId="0" applyFont="1" applyBorder="1">
      <alignment vertical="center"/>
    </xf>
    <xf numFmtId="0" fontId="6" fillId="0" borderId="12" xfId="0" applyFont="1" applyBorder="1">
      <alignment vertical="center"/>
    </xf>
    <xf numFmtId="0" fontId="6" fillId="0" borderId="5" xfId="0" applyFont="1" applyBorder="1">
      <alignment vertical="center"/>
    </xf>
    <xf numFmtId="0" fontId="6" fillId="0" borderId="13" xfId="0" applyFont="1" applyBorder="1">
      <alignment vertical="center"/>
    </xf>
    <xf numFmtId="0" fontId="6" fillId="0" borderId="14" xfId="0" applyFont="1" applyBorder="1">
      <alignment vertical="center"/>
    </xf>
    <xf numFmtId="0" fontId="89" fillId="0" borderId="0" xfId="0" applyFont="1">
      <alignment vertical="center"/>
    </xf>
    <xf numFmtId="0" fontId="89" fillId="0" borderId="0" xfId="0" applyFont="1" applyFill="1" applyBorder="1" applyAlignment="1">
      <alignment horizontal="left" vertical="center" indent="1"/>
    </xf>
    <xf numFmtId="0" fontId="90" fillId="0" borderId="0" xfId="0" applyFont="1" applyFill="1">
      <alignment vertical="center"/>
    </xf>
    <xf numFmtId="0" fontId="89" fillId="0" borderId="0" xfId="0" applyFont="1" applyFill="1" applyBorder="1" applyAlignment="1">
      <alignment vertical="center"/>
    </xf>
    <xf numFmtId="0" fontId="89" fillId="0" borderId="0" xfId="0" applyFont="1" applyFill="1">
      <alignment vertical="center"/>
    </xf>
    <xf numFmtId="0" fontId="90" fillId="0" borderId="0" xfId="0" applyFont="1" applyFill="1" applyAlignment="1">
      <alignment vertical="center" wrapText="1"/>
    </xf>
    <xf numFmtId="0" fontId="0" fillId="0" borderId="0" xfId="0" applyFont="1" applyFill="1" applyBorder="1" applyAlignment="1">
      <alignment horizontal="left" vertical="center" indent="1"/>
    </xf>
    <xf numFmtId="0" fontId="4" fillId="0" borderId="0" xfId="0" applyFont="1" applyFill="1" applyAlignment="1">
      <alignment horizontal="left" vertical="top" wrapText="1"/>
    </xf>
    <xf numFmtId="0" fontId="90" fillId="0" borderId="0" xfId="0" applyFont="1" applyFill="1" applyAlignment="1">
      <alignment horizontal="left" vertical="top" wrapText="1"/>
    </xf>
    <xf numFmtId="0" fontId="4" fillId="0" borderId="0" xfId="0" applyFont="1" applyFill="1" applyAlignment="1">
      <alignment horizontal="left" vertical="top"/>
    </xf>
    <xf numFmtId="0" fontId="4" fillId="0" borderId="0" xfId="0" applyFont="1" applyFill="1" applyAlignment="1">
      <alignment vertical="center" wrapText="1"/>
    </xf>
    <xf numFmtId="0" fontId="90" fillId="0" borderId="0" xfId="0" applyFont="1" applyFill="1" applyAlignment="1">
      <alignment horizontal="left" vertical="center" wrapText="1"/>
    </xf>
    <xf numFmtId="0" fontId="4" fillId="0" borderId="114" xfId="0" applyFont="1" applyFill="1" applyBorder="1" applyAlignment="1">
      <alignment horizontal="left" vertical="center" wrapText="1"/>
    </xf>
    <xf numFmtId="0" fontId="4" fillId="0" borderId="115" xfId="0" applyFont="1" applyFill="1" applyBorder="1" applyAlignment="1">
      <alignment horizontal="center" wrapText="1"/>
    </xf>
    <xf numFmtId="0" fontId="4" fillId="0" borderId="114" xfId="0" applyFont="1" applyFill="1" applyBorder="1" applyAlignment="1">
      <alignment horizontal="center" wrapText="1"/>
    </xf>
    <xf numFmtId="0" fontId="4" fillId="0" borderId="9" xfId="0" applyFont="1" applyFill="1" applyBorder="1" applyAlignment="1">
      <alignment horizontal="center" wrapText="1"/>
    </xf>
    <xf numFmtId="0" fontId="4" fillId="0" borderId="14" xfId="0" applyFont="1" applyFill="1" applyBorder="1" applyAlignment="1">
      <alignment horizontal="center" wrapText="1"/>
    </xf>
    <xf numFmtId="0" fontId="0" fillId="0" borderId="0" xfId="0" applyFont="1" applyFill="1">
      <alignment vertical="center"/>
    </xf>
    <xf numFmtId="0" fontId="4" fillId="0" borderId="0" xfId="0" applyFont="1" applyFill="1" applyBorder="1" applyAlignment="1">
      <alignment vertical="center"/>
    </xf>
    <xf numFmtId="0" fontId="4" fillId="0" borderId="0" xfId="0" applyFont="1" applyFill="1">
      <alignment vertical="center"/>
    </xf>
    <xf numFmtId="0" fontId="6" fillId="0" borderId="0" xfId="0" applyFont="1" applyBorder="1">
      <alignment vertical="center"/>
    </xf>
    <xf numFmtId="0" fontId="23" fillId="0" borderId="0" xfId="0" applyFont="1" applyBorder="1">
      <alignment vertical="center"/>
    </xf>
    <xf numFmtId="0" fontId="9" fillId="0" borderId="0" xfId="0" applyFont="1" applyBorder="1">
      <alignment vertical="center"/>
    </xf>
    <xf numFmtId="0" fontId="8" fillId="0" borderId="0" xfId="0" applyFont="1" applyBorder="1" applyAlignment="1">
      <alignment horizontal="left" vertical="center"/>
    </xf>
    <xf numFmtId="184" fontId="8" fillId="0" borderId="0" xfId="0" applyNumberFormat="1" applyFont="1" applyFill="1" applyBorder="1" applyAlignment="1">
      <alignment horizontal="left" vertical="center"/>
    </xf>
    <xf numFmtId="0" fontId="19" fillId="0" borderId="0" xfId="0" applyFont="1" applyBorder="1" applyAlignment="1">
      <alignment horizontal="center" vertical="center"/>
    </xf>
    <xf numFmtId="184" fontId="19" fillId="0" borderId="0" xfId="0" applyNumberFormat="1" applyFont="1" applyBorder="1" applyAlignment="1">
      <alignment horizontal="center" vertical="center"/>
    </xf>
    <xf numFmtId="184" fontId="9" fillId="0" borderId="0" xfId="0" applyNumberFormat="1" applyFont="1" applyBorder="1" applyAlignment="1">
      <alignment horizontal="left" vertical="center"/>
    </xf>
    <xf numFmtId="0" fontId="6" fillId="0" borderId="0" xfId="0" applyFont="1" applyBorder="1" applyAlignment="1">
      <alignment horizontal="center" vertical="center"/>
    </xf>
    <xf numFmtId="0" fontId="75"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16" fillId="0" borderId="0" xfId="0" applyFont="1" applyAlignment="1">
      <alignment horizontal="right" vertical="center"/>
    </xf>
    <xf numFmtId="0" fontId="0" fillId="0" borderId="0" xfId="0" applyFont="1" applyAlignment="1">
      <alignment vertical="center" wrapText="1"/>
    </xf>
    <xf numFmtId="0" fontId="0" fillId="0" borderId="0" xfId="0" applyFont="1" applyAlignment="1">
      <alignment horizontal="left" vertical="top" wrapText="1"/>
    </xf>
    <xf numFmtId="0" fontId="0" fillId="0" borderId="0" xfId="0" applyFont="1" applyAlignment="1">
      <alignment horizontal="center" vertical="center"/>
    </xf>
    <xf numFmtId="0" fontId="0" fillId="0" borderId="0" xfId="0" applyFont="1" applyAlignment="1">
      <alignment vertical="center"/>
    </xf>
    <xf numFmtId="0" fontId="84" fillId="0" borderId="0" xfId="0" applyFont="1" applyAlignment="1">
      <alignment horizontal="center" vertical="center"/>
    </xf>
    <xf numFmtId="0" fontId="0" fillId="0" borderId="0" xfId="0" applyFont="1" applyAlignment="1">
      <alignment horizontal="left" vertical="center" wrapText="1"/>
    </xf>
    <xf numFmtId="0" fontId="16" fillId="0" borderId="0" xfId="0" applyFont="1" applyAlignment="1">
      <alignment horizontal="center" vertical="center"/>
    </xf>
    <xf numFmtId="0" fontId="0" fillId="0" borderId="38" xfId="0" applyFont="1" applyBorder="1" applyAlignment="1">
      <alignment vertical="center"/>
    </xf>
    <xf numFmtId="0" fontId="0" fillId="0" borderId="43" xfId="0" applyFont="1" applyBorder="1" applyAlignment="1">
      <alignment vertical="center"/>
    </xf>
    <xf numFmtId="0" fontId="0" fillId="0" borderId="44" xfId="0" applyFont="1" applyBorder="1" applyAlignment="1">
      <alignment vertical="center"/>
    </xf>
    <xf numFmtId="0" fontId="0" fillId="0" borderId="39" xfId="0" applyFont="1" applyBorder="1" applyAlignment="1">
      <alignment vertical="center"/>
    </xf>
    <xf numFmtId="0" fontId="0" fillId="0" borderId="0" xfId="0" applyFont="1" applyBorder="1" applyAlignment="1">
      <alignment vertical="center"/>
    </xf>
    <xf numFmtId="0" fontId="0" fillId="0" borderId="37" xfId="0" applyFont="1" applyBorder="1" applyAlignment="1">
      <alignment vertical="center"/>
    </xf>
    <xf numFmtId="0" fontId="0" fillId="0" borderId="40" xfId="0" applyFont="1" applyBorder="1" applyAlignment="1">
      <alignment vertical="center"/>
    </xf>
    <xf numFmtId="0" fontId="0" fillId="0" borderId="41" xfId="0" applyFont="1" applyBorder="1" applyAlignment="1">
      <alignment vertical="center"/>
    </xf>
    <xf numFmtId="0" fontId="0" fillId="0" borderId="42" xfId="0" applyFont="1" applyBorder="1" applyAlignment="1">
      <alignment vertical="center"/>
    </xf>
    <xf numFmtId="0" fontId="0" fillId="0" borderId="38" xfId="0" applyFont="1" applyBorder="1" applyAlignment="1">
      <alignment horizontal="left" vertical="center" wrapText="1"/>
    </xf>
    <xf numFmtId="0" fontId="0" fillId="0" borderId="43" xfId="0" applyFont="1" applyBorder="1" applyAlignment="1">
      <alignment horizontal="left" vertical="center" wrapText="1"/>
    </xf>
    <xf numFmtId="0" fontId="0" fillId="0" borderId="44" xfId="0" applyFont="1" applyBorder="1" applyAlignment="1">
      <alignment horizontal="left" vertical="center" wrapText="1"/>
    </xf>
    <xf numFmtId="0" fontId="0" fillId="0" borderId="39" xfId="0" applyFont="1" applyBorder="1" applyAlignment="1">
      <alignment horizontal="left" vertical="center" wrapText="1"/>
    </xf>
    <xf numFmtId="0" fontId="0" fillId="0" borderId="0" xfId="0" applyFont="1" applyBorder="1" applyAlignment="1">
      <alignment horizontal="left" vertical="center" wrapText="1"/>
    </xf>
    <xf numFmtId="0" fontId="0" fillId="0" borderId="37" xfId="0" applyFont="1" applyBorder="1" applyAlignment="1">
      <alignment horizontal="left" vertical="center"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9" fillId="0" borderId="0" xfId="0" applyFont="1" applyAlignment="1">
      <alignment horizontal="left" vertical="center" wrapText="1"/>
    </xf>
    <xf numFmtId="0" fontId="59" fillId="3" borderId="0" xfId="0" applyFont="1" applyFill="1" applyAlignment="1">
      <alignment horizontal="center" vertical="center"/>
    </xf>
    <xf numFmtId="0" fontId="58" fillId="3" borderId="0" xfId="0" applyFont="1" applyFill="1" applyAlignment="1">
      <alignment horizontal="center" vertical="center"/>
    </xf>
    <xf numFmtId="0" fontId="62" fillId="3" borderId="10" xfId="0" applyFont="1" applyFill="1" applyBorder="1" applyAlignment="1">
      <alignment horizontal="center" vertical="center" wrapText="1"/>
    </xf>
    <xf numFmtId="0" fontId="62" fillId="3" borderId="6" xfId="0" applyFont="1" applyFill="1" applyBorder="1" applyAlignment="1">
      <alignment horizontal="center" vertical="center" wrapText="1"/>
    </xf>
    <xf numFmtId="0" fontId="62" fillId="3" borderId="115" xfId="0" applyFont="1" applyFill="1" applyBorder="1" applyAlignment="1">
      <alignment horizontal="center" vertical="center" wrapText="1"/>
    </xf>
    <xf numFmtId="0" fontId="62" fillId="3" borderId="5" xfId="0" applyFont="1" applyFill="1" applyBorder="1" applyAlignment="1">
      <alignment horizontal="center" vertical="center" wrapText="1"/>
    </xf>
    <xf numFmtId="0" fontId="62" fillId="3" borderId="13" xfId="0" applyFont="1" applyFill="1" applyBorder="1" applyAlignment="1">
      <alignment horizontal="center" vertical="center" wrapText="1"/>
    </xf>
    <xf numFmtId="0" fontId="62" fillId="3" borderId="14" xfId="0" applyFont="1" applyFill="1" applyBorder="1" applyAlignment="1">
      <alignment horizontal="center" vertical="center" wrapText="1"/>
    </xf>
    <xf numFmtId="0" fontId="63" fillId="3" borderId="10" xfId="0" applyFont="1" applyFill="1" applyBorder="1" applyAlignment="1">
      <alignment horizontal="center" vertical="center"/>
    </xf>
    <xf numFmtId="0" fontId="63" fillId="3" borderId="6" xfId="0" applyFont="1" applyFill="1" applyBorder="1" applyAlignment="1">
      <alignment horizontal="center" vertical="center"/>
    </xf>
    <xf numFmtId="0" fontId="63" fillId="3" borderId="5" xfId="0" applyFont="1" applyFill="1" applyBorder="1" applyAlignment="1">
      <alignment horizontal="center" vertical="center"/>
    </xf>
    <xf numFmtId="0" fontId="63" fillId="3" borderId="13" xfId="0" applyFont="1" applyFill="1" applyBorder="1" applyAlignment="1">
      <alignment horizontal="center" vertical="center"/>
    </xf>
    <xf numFmtId="0" fontId="0" fillId="3" borderId="6" xfId="0" applyFont="1" applyFill="1" applyBorder="1" applyAlignment="1">
      <alignment vertical="center"/>
    </xf>
    <xf numFmtId="0" fontId="0" fillId="3" borderId="13" xfId="0" applyFont="1" applyFill="1" applyBorder="1" applyAlignment="1">
      <alignment vertical="center"/>
    </xf>
    <xf numFmtId="0" fontId="63" fillId="3" borderId="6" xfId="0" applyFont="1" applyFill="1" applyBorder="1" applyAlignment="1">
      <alignment horizontal="left" vertical="center"/>
    </xf>
    <xf numFmtId="0" fontId="63" fillId="3" borderId="13" xfId="0" applyFont="1" applyFill="1" applyBorder="1" applyAlignment="1">
      <alignment horizontal="left" vertical="center"/>
    </xf>
    <xf numFmtId="0" fontId="63" fillId="3" borderId="115" xfId="0" applyFont="1" applyFill="1" applyBorder="1" applyAlignment="1">
      <alignment horizontal="center" vertical="center"/>
    </xf>
    <xf numFmtId="0" fontId="63" fillId="3" borderId="14" xfId="0" applyFont="1" applyFill="1" applyBorder="1" applyAlignment="1">
      <alignment horizontal="center" vertical="center"/>
    </xf>
    <xf numFmtId="0" fontId="32" fillId="3" borderId="10"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3" borderId="115"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32" fillId="3" borderId="13"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2" fillId="3" borderId="10" xfId="0" applyFont="1" applyFill="1" applyBorder="1" applyAlignment="1">
      <alignment horizontal="center" vertical="center"/>
    </xf>
    <xf numFmtId="0" fontId="32" fillId="3" borderId="6" xfId="0" applyFont="1" applyFill="1" applyBorder="1" applyAlignment="1">
      <alignment horizontal="center" vertical="center"/>
    </xf>
    <xf numFmtId="0" fontId="32" fillId="3" borderId="5" xfId="0" applyFont="1" applyFill="1" applyBorder="1" applyAlignment="1">
      <alignment horizontal="center" vertical="center"/>
    </xf>
    <xf numFmtId="0" fontId="32" fillId="3" borderId="13" xfId="0" applyFont="1" applyFill="1" applyBorder="1" applyAlignment="1">
      <alignment horizontal="center" vertical="center"/>
    </xf>
    <xf numFmtId="0" fontId="32" fillId="3" borderId="115" xfId="0" applyFont="1" applyFill="1" applyBorder="1" applyAlignment="1">
      <alignment horizontal="center" vertical="center"/>
    </xf>
    <xf numFmtId="0" fontId="32" fillId="3" borderId="14" xfId="0" applyFont="1" applyFill="1" applyBorder="1" applyAlignment="1">
      <alignment horizontal="center" vertical="center"/>
    </xf>
    <xf numFmtId="0" fontId="58" fillId="3" borderId="0" xfId="0" applyFont="1" applyFill="1" applyAlignment="1">
      <alignment horizontal="left" vertical="center" wrapText="1"/>
    </xf>
    <xf numFmtId="0" fontId="31" fillId="3" borderId="112" xfId="0" applyFont="1" applyFill="1" applyBorder="1" applyAlignment="1">
      <alignment horizontal="center" vertical="center"/>
    </xf>
    <xf numFmtId="0" fontId="31" fillId="3" borderId="113" xfId="0" applyFont="1" applyFill="1" applyBorder="1" applyAlignment="1">
      <alignment horizontal="center" vertical="center"/>
    </xf>
    <xf numFmtId="0" fontId="31" fillId="3" borderId="114" xfId="0" applyFont="1" applyFill="1" applyBorder="1" applyAlignment="1">
      <alignment horizontal="center" vertical="center"/>
    </xf>
    <xf numFmtId="0" fontId="31" fillId="3" borderId="112" xfId="0" applyFont="1" applyFill="1" applyBorder="1" applyAlignment="1">
      <alignment horizontal="center" vertical="center" wrapText="1"/>
    </xf>
    <xf numFmtId="0" fontId="31" fillId="3" borderId="113" xfId="0" applyFont="1" applyFill="1" applyBorder="1" applyAlignment="1">
      <alignment horizontal="center" vertical="center" wrapText="1"/>
    </xf>
    <xf numFmtId="0" fontId="31" fillId="3" borderId="114" xfId="0" applyFont="1" applyFill="1" applyBorder="1" applyAlignment="1">
      <alignment horizontal="center" vertical="center" wrapText="1"/>
    </xf>
    <xf numFmtId="0" fontId="18" fillId="2" borderId="112" xfId="0" applyFont="1" applyFill="1" applyBorder="1">
      <alignment vertical="center"/>
    </xf>
    <xf numFmtId="0" fontId="18" fillId="2" borderId="114" xfId="0" applyFont="1" applyFill="1" applyBorder="1">
      <alignment vertical="center"/>
    </xf>
    <xf numFmtId="0" fontId="40" fillId="2" borderId="113" xfId="0" applyFont="1" applyFill="1" applyBorder="1" applyAlignment="1">
      <alignment horizontal="center" vertical="center" shrinkToFit="1"/>
    </xf>
    <xf numFmtId="0" fontId="40" fillId="2" borderId="114" xfId="0" applyFont="1" applyFill="1" applyBorder="1" applyAlignment="1">
      <alignment horizontal="center" vertical="center" shrinkToFit="1"/>
    </xf>
    <xf numFmtId="0" fontId="28" fillId="7" borderId="5" xfId="0" applyNumberFormat="1" applyFont="1" applyFill="1" applyBorder="1" applyAlignment="1">
      <alignment horizontal="center" vertical="center" shrinkToFit="1"/>
    </xf>
    <xf numFmtId="0" fontId="28" fillId="7" borderId="14" xfId="0" applyNumberFormat="1" applyFont="1" applyFill="1" applyBorder="1" applyAlignment="1">
      <alignment horizontal="center" vertical="center" shrinkToFit="1"/>
    </xf>
    <xf numFmtId="192" fontId="28" fillId="7" borderId="5" xfId="0" applyNumberFormat="1" applyFont="1" applyFill="1" applyBorder="1" applyAlignment="1">
      <alignment horizontal="center" vertical="center" shrinkToFit="1"/>
    </xf>
    <xf numFmtId="192" fontId="28" fillId="7" borderId="14" xfId="0" applyNumberFormat="1" applyFont="1" applyFill="1" applyBorder="1" applyAlignment="1">
      <alignment horizontal="center" vertical="center" shrinkToFit="1"/>
    </xf>
    <xf numFmtId="0" fontId="28" fillId="7" borderId="10" xfId="0" applyNumberFormat="1" applyFont="1" applyFill="1" applyBorder="1" applyAlignment="1">
      <alignment horizontal="center" vertical="center" shrinkToFit="1"/>
    </xf>
    <xf numFmtId="0" fontId="28" fillId="7" borderId="115" xfId="0" applyNumberFormat="1" applyFont="1" applyFill="1" applyBorder="1" applyAlignment="1">
      <alignment horizontal="center" vertical="center" shrinkToFit="1"/>
    </xf>
    <xf numFmtId="192" fontId="28" fillId="7" borderId="10" xfId="0" applyNumberFormat="1" applyFont="1" applyFill="1" applyBorder="1" applyAlignment="1">
      <alignment horizontal="center" vertical="center" shrinkToFit="1"/>
    </xf>
    <xf numFmtId="192" fontId="28" fillId="7" borderId="115" xfId="0" applyNumberFormat="1" applyFont="1" applyFill="1" applyBorder="1" applyAlignment="1">
      <alignment horizontal="center" vertical="center" shrinkToFit="1"/>
    </xf>
    <xf numFmtId="0" fontId="18" fillId="2" borderId="10" xfId="0" applyFont="1" applyFill="1" applyBorder="1" applyAlignment="1">
      <alignment vertical="center" wrapText="1" shrinkToFit="1"/>
    </xf>
    <xf numFmtId="0" fontId="18" fillId="2" borderId="115" xfId="0" applyFont="1" applyFill="1" applyBorder="1" applyAlignment="1">
      <alignment vertical="center" wrapText="1" shrinkToFit="1"/>
    </xf>
    <xf numFmtId="0" fontId="18" fillId="2" borderId="5" xfId="0" applyFont="1" applyFill="1" applyBorder="1" applyAlignment="1">
      <alignment vertical="center" wrapText="1" shrinkToFit="1"/>
    </xf>
    <xf numFmtId="0" fontId="18" fillId="2" borderId="14" xfId="0" applyFont="1" applyFill="1" applyBorder="1" applyAlignment="1">
      <alignment vertical="center" wrapText="1" shrinkToFit="1"/>
    </xf>
    <xf numFmtId="0" fontId="50" fillId="7" borderId="10" xfId="0" applyNumberFormat="1" applyFont="1" applyFill="1" applyBorder="1" applyAlignment="1">
      <alignment horizontal="center" vertical="center" shrinkToFit="1"/>
    </xf>
    <xf numFmtId="0" fontId="50" fillId="7" borderId="115" xfId="0" applyNumberFormat="1" applyFont="1" applyFill="1" applyBorder="1" applyAlignment="1">
      <alignment horizontal="center" vertical="center" shrinkToFit="1"/>
    </xf>
    <xf numFmtId="192" fontId="50" fillId="7" borderId="10" xfId="0" applyNumberFormat="1" applyFont="1" applyFill="1" applyBorder="1" applyAlignment="1">
      <alignment horizontal="center" vertical="center" shrinkToFit="1"/>
    </xf>
    <xf numFmtId="192" fontId="50" fillId="7" borderId="115" xfId="0" applyNumberFormat="1" applyFont="1" applyFill="1" applyBorder="1" applyAlignment="1">
      <alignment horizontal="center" vertical="center" shrinkToFit="1"/>
    </xf>
    <xf numFmtId="220" fontId="51" fillId="7" borderId="3" xfId="2" applyNumberFormat="1" applyFont="1" applyFill="1" applyBorder="1" applyAlignment="1">
      <alignment horizontal="right" vertical="center" shrinkToFit="1"/>
    </xf>
    <xf numFmtId="0" fontId="5" fillId="2" borderId="112" xfId="0" applyFont="1" applyFill="1" applyBorder="1" applyAlignment="1">
      <alignment horizontal="center" vertical="center" wrapText="1"/>
    </xf>
    <xf numFmtId="0" fontId="5" fillId="2" borderId="114" xfId="0" applyFont="1" applyFill="1" applyBorder="1" applyAlignment="1">
      <alignment horizontal="center" vertical="center" wrapText="1"/>
    </xf>
    <xf numFmtId="220" fontId="51" fillId="7" borderId="14" xfId="2" applyNumberFormat="1" applyFont="1" applyFill="1" applyBorder="1" applyAlignment="1">
      <alignment horizontal="right" vertical="center" shrinkToFit="1"/>
    </xf>
    <xf numFmtId="210" fontId="10" fillId="7" borderId="112" xfId="2" applyNumberFormat="1" applyFont="1" applyFill="1" applyBorder="1" applyAlignment="1">
      <alignment horizontal="center" vertical="center" wrapText="1"/>
    </xf>
    <xf numFmtId="210" fontId="10" fillId="7" borderId="114" xfId="2" applyNumberFormat="1" applyFont="1" applyFill="1" applyBorder="1" applyAlignment="1">
      <alignment horizontal="center" vertical="center" wrapText="1"/>
    </xf>
    <xf numFmtId="210" fontId="10" fillId="7" borderId="10" xfId="2" applyNumberFormat="1" applyFont="1" applyFill="1" applyBorder="1" applyAlignment="1">
      <alignment horizontal="center" vertical="center" wrapText="1"/>
    </xf>
    <xf numFmtId="210" fontId="10" fillId="7" borderId="115" xfId="2" applyNumberFormat="1"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117" xfId="0" applyFont="1" applyFill="1" applyBorder="1" applyAlignment="1">
      <alignment horizontal="center" vertical="center" wrapText="1"/>
    </xf>
    <xf numFmtId="0" fontId="5" fillId="0" borderId="119"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0" fillId="2" borderId="10" xfId="0" applyFont="1" applyFill="1" applyBorder="1" applyAlignment="1">
      <alignment horizontal="center" vertical="center" wrapText="1"/>
    </xf>
    <xf numFmtId="0" fontId="50" fillId="2" borderId="115" xfId="0" applyFont="1" applyFill="1" applyBorder="1" applyAlignment="1">
      <alignment horizontal="center" vertical="center" wrapText="1"/>
    </xf>
    <xf numFmtId="0" fontId="50" fillId="2" borderId="12" xfId="0" applyFont="1" applyFill="1" applyBorder="1" applyAlignment="1">
      <alignment horizontal="center" vertical="center" wrapText="1"/>
    </xf>
    <xf numFmtId="0" fontId="50" fillId="2" borderId="9" xfId="0" applyFont="1" applyFill="1" applyBorder="1" applyAlignment="1">
      <alignment horizontal="center" vertical="center" wrapText="1"/>
    </xf>
    <xf numFmtId="0" fontId="50" fillId="2" borderId="5" xfId="0" applyFont="1" applyFill="1" applyBorder="1" applyAlignment="1">
      <alignment horizontal="center" vertical="center" wrapText="1"/>
    </xf>
    <xf numFmtId="0" fontId="50" fillId="2" borderId="14" xfId="0" applyFont="1" applyFill="1" applyBorder="1" applyAlignment="1">
      <alignment horizontal="center" vertical="center" wrapText="1"/>
    </xf>
    <xf numFmtId="206" fontId="51" fillId="7" borderId="13" xfId="2" applyNumberFormat="1" applyFont="1" applyFill="1" applyBorder="1" applyAlignment="1">
      <alignment horizontal="right" vertical="center" shrinkToFit="1"/>
    </xf>
    <xf numFmtId="206" fontId="51" fillId="7" borderId="14" xfId="2" applyNumberFormat="1" applyFont="1" applyFill="1" applyBorder="1" applyAlignment="1">
      <alignment horizontal="right" vertical="center" shrinkToFit="1"/>
    </xf>
    <xf numFmtId="208" fontId="51" fillId="7" borderId="10" xfId="2" applyNumberFormat="1" applyFont="1" applyFill="1" applyBorder="1" applyAlignment="1">
      <alignment horizontal="right" vertical="center" shrinkToFit="1"/>
    </xf>
    <xf numFmtId="208" fontId="51" fillId="7" borderId="115" xfId="2" applyNumberFormat="1" applyFont="1" applyFill="1" applyBorder="1" applyAlignment="1">
      <alignment horizontal="right" vertical="center" shrinkToFit="1"/>
    </xf>
    <xf numFmtId="0" fontId="40" fillId="2" borderId="112" xfId="0" applyFont="1" applyFill="1" applyBorder="1" applyAlignment="1">
      <alignment horizontal="center" vertical="center" shrinkToFit="1"/>
    </xf>
    <xf numFmtId="0" fontId="40" fillId="2" borderId="112" xfId="0" applyFont="1" applyFill="1" applyBorder="1" applyAlignment="1">
      <alignment horizontal="center" vertical="center" wrapText="1"/>
    </xf>
    <xf numFmtId="0" fontId="40" fillId="2" borderId="114" xfId="0" applyFont="1" applyFill="1" applyBorder="1" applyAlignment="1">
      <alignment horizontal="center" vertical="center" wrapText="1"/>
    </xf>
    <xf numFmtId="192" fontId="18" fillId="7" borderId="10" xfId="0" applyNumberFormat="1" applyFont="1" applyFill="1" applyBorder="1" applyAlignment="1">
      <alignment horizontal="center" vertical="center"/>
    </xf>
    <xf numFmtId="192" fontId="18" fillId="7" borderId="115" xfId="0" applyNumberFormat="1" applyFont="1" applyFill="1" applyBorder="1" applyAlignment="1">
      <alignment horizontal="center" vertical="center"/>
    </xf>
    <xf numFmtId="192" fontId="18" fillId="7" borderId="5" xfId="0" applyNumberFormat="1" applyFont="1" applyFill="1" applyBorder="1" applyAlignment="1">
      <alignment horizontal="center" vertical="center"/>
    </xf>
    <xf numFmtId="192" fontId="18" fillId="7" borderId="14" xfId="0" applyNumberFormat="1" applyFont="1" applyFill="1" applyBorder="1" applyAlignment="1">
      <alignment horizontal="center" vertical="center"/>
    </xf>
    <xf numFmtId="211" fontId="51" fillId="7" borderId="116" xfId="2" applyNumberFormat="1" applyFont="1" applyFill="1" applyBorder="1" applyAlignment="1">
      <alignment horizontal="right" vertical="center" shrinkToFit="1"/>
    </xf>
    <xf numFmtId="210" fontId="51" fillId="7" borderId="116" xfId="2" applyNumberFormat="1" applyFont="1" applyFill="1" applyBorder="1" applyAlignment="1">
      <alignment horizontal="right" vertical="center" shrinkToFit="1"/>
    </xf>
    <xf numFmtId="0" fontId="24" fillId="0" borderId="0" xfId="0" applyFont="1" applyFill="1" applyAlignment="1">
      <alignment horizontal="center" vertical="center" wrapText="1"/>
    </xf>
    <xf numFmtId="206" fontId="51" fillId="0" borderId="131" xfId="2" applyNumberFormat="1" applyFont="1" applyFill="1" applyBorder="1" applyAlignment="1">
      <alignment horizontal="center" vertical="center" shrinkToFit="1"/>
    </xf>
    <xf numFmtId="206" fontId="51" fillId="0" borderId="115" xfId="2" applyNumberFormat="1" applyFont="1" applyFill="1" applyBorder="1" applyAlignment="1">
      <alignment horizontal="center" vertical="center" shrinkToFit="1"/>
    </xf>
    <xf numFmtId="0" fontId="5" fillId="2" borderId="115" xfId="0" applyFont="1" applyFill="1" applyBorder="1" applyAlignment="1">
      <alignment horizontal="center" vertical="center"/>
    </xf>
    <xf numFmtId="0" fontId="5" fillId="2" borderId="14" xfId="0" applyFont="1" applyFill="1" applyBorder="1" applyAlignment="1">
      <alignment horizontal="center" vertical="center"/>
    </xf>
    <xf numFmtId="0" fontId="50" fillId="2" borderId="45" xfId="0" applyFont="1" applyFill="1" applyBorder="1" applyAlignment="1">
      <alignment horizontal="center" vertical="center" wrapText="1"/>
    </xf>
    <xf numFmtId="0" fontId="50" fillId="2" borderId="30" xfId="0" applyFont="1" applyFill="1" applyBorder="1" applyAlignment="1">
      <alignment horizontal="center" vertical="center" wrapText="1"/>
    </xf>
    <xf numFmtId="0" fontId="24" fillId="0" borderId="0" xfId="0" applyFont="1" applyFill="1" applyBorder="1" applyAlignment="1">
      <alignment vertical="center" wrapText="1"/>
    </xf>
    <xf numFmtId="0" fontId="50" fillId="2" borderId="131" xfId="0" applyFont="1" applyFill="1" applyBorder="1" applyAlignment="1">
      <alignment horizontal="center" vertical="center" wrapText="1"/>
    </xf>
    <xf numFmtId="0" fontId="50" fillId="2" borderId="132" xfId="0" applyFont="1" applyFill="1" applyBorder="1" applyAlignment="1">
      <alignment horizontal="center" vertical="center" wrapText="1"/>
    </xf>
    <xf numFmtId="181" fontId="51" fillId="4" borderId="132" xfId="2" applyNumberFormat="1" applyFont="1" applyFill="1" applyBorder="1" applyAlignment="1">
      <alignment horizontal="center" vertical="center" shrinkToFit="1"/>
    </xf>
    <xf numFmtId="181" fontId="51" fillId="4" borderId="14" xfId="2" applyNumberFormat="1" applyFont="1" applyFill="1" applyBorder="1" applyAlignment="1">
      <alignment horizontal="center" vertical="center" shrinkToFit="1"/>
    </xf>
    <xf numFmtId="0" fontId="24" fillId="0" borderId="0" xfId="0" applyFont="1" applyFill="1" applyBorder="1" applyAlignment="1">
      <alignment horizontal="left" vertical="top" wrapText="1"/>
    </xf>
    <xf numFmtId="0" fontId="5" fillId="2" borderId="10"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5" fillId="2" borderId="115" xfId="0" applyFont="1" applyFill="1" applyBorder="1" applyAlignment="1">
      <alignment horizontal="center" vertical="center" wrapText="1" shrinkToFit="1"/>
    </xf>
    <xf numFmtId="0" fontId="5" fillId="2" borderId="12" xfId="0" applyFont="1" applyFill="1" applyBorder="1" applyAlignment="1">
      <alignment horizontal="center" vertical="center" wrapText="1" shrinkToFit="1"/>
    </xf>
    <xf numFmtId="0" fontId="5" fillId="2" borderId="0"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12" xfId="0" applyFont="1" applyFill="1" applyBorder="1" applyAlignment="1">
      <alignment horizontal="center" vertical="center"/>
    </xf>
    <xf numFmtId="0" fontId="5" fillId="2" borderId="113" xfId="0" applyFont="1" applyFill="1" applyBorder="1" applyAlignment="1">
      <alignment horizontal="center" vertical="center"/>
    </xf>
    <xf numFmtId="0" fontId="5" fillId="2" borderId="114" xfId="0" applyFont="1" applyFill="1" applyBorder="1" applyAlignment="1">
      <alignment horizontal="center" vertical="center"/>
    </xf>
    <xf numFmtId="0" fontId="5" fillId="2" borderId="11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3" xfId="0" applyFont="1" applyFill="1" applyBorder="1" applyAlignment="1">
      <alignment horizontal="center" vertical="center"/>
    </xf>
    <xf numFmtId="210" fontId="10" fillId="7" borderId="113" xfId="2" applyNumberFormat="1" applyFont="1" applyFill="1" applyBorder="1" applyAlignment="1">
      <alignment horizontal="center" vertical="center" wrapText="1"/>
    </xf>
    <xf numFmtId="211" fontId="10" fillId="7" borderId="10" xfId="2" applyNumberFormat="1" applyFont="1" applyFill="1" applyBorder="1" applyAlignment="1">
      <alignment horizontal="center" vertical="center" wrapText="1"/>
    </xf>
    <xf numFmtId="211" fontId="10" fillId="7" borderId="115" xfId="2" applyNumberFormat="1" applyFont="1" applyFill="1" applyBorder="1" applyAlignment="1">
      <alignment horizontal="center" vertical="center" wrapText="1"/>
    </xf>
    <xf numFmtId="211" fontId="10" fillId="7" borderId="5" xfId="2" applyNumberFormat="1" applyFont="1" applyFill="1" applyBorder="1" applyAlignment="1">
      <alignment horizontal="center" vertical="center" wrapText="1"/>
    </xf>
    <xf numFmtId="211" fontId="10" fillId="7" borderId="14" xfId="2" applyNumberFormat="1" applyFont="1" applyFill="1" applyBorder="1" applyAlignment="1">
      <alignment horizontal="center" vertical="center" wrapText="1"/>
    </xf>
    <xf numFmtId="220" fontId="51" fillId="7" borderId="5" xfId="2" applyNumberFormat="1" applyFont="1" applyFill="1" applyBorder="1" applyAlignment="1">
      <alignment horizontal="center" vertical="center" shrinkToFit="1"/>
    </xf>
    <xf numFmtId="220" fontId="51" fillId="7" borderId="13" xfId="2" applyNumberFormat="1" applyFont="1" applyFill="1" applyBorder="1" applyAlignment="1">
      <alignment horizontal="center" vertical="center" shrinkToFit="1"/>
    </xf>
    <xf numFmtId="220" fontId="51" fillId="7" borderId="14" xfId="2" applyNumberFormat="1" applyFont="1" applyFill="1" applyBorder="1" applyAlignment="1">
      <alignment horizontal="center" vertical="center" shrinkToFit="1"/>
    </xf>
    <xf numFmtId="221" fontId="5" fillId="7" borderId="5" xfId="0" applyNumberFormat="1" applyFont="1" applyFill="1" applyBorder="1" applyAlignment="1">
      <alignment horizontal="right" vertical="center"/>
    </xf>
    <xf numFmtId="221" fontId="5" fillId="7" borderId="14" xfId="0" applyNumberFormat="1" applyFont="1" applyFill="1" applyBorder="1" applyAlignment="1">
      <alignment horizontal="right" vertical="center"/>
    </xf>
    <xf numFmtId="0" fontId="25" fillId="0" borderId="0" xfId="0" applyFont="1" applyFill="1" applyAlignment="1">
      <alignment vertical="center" wrapText="1"/>
    </xf>
    <xf numFmtId="0" fontId="24" fillId="0" borderId="0" xfId="0" applyFont="1" applyFill="1" applyAlignment="1">
      <alignment vertical="center" wrapText="1"/>
    </xf>
    <xf numFmtId="0" fontId="24" fillId="0" borderId="0" xfId="0" applyFont="1" applyFill="1" applyAlignment="1">
      <alignment horizontal="left" vertical="center" wrapText="1"/>
    </xf>
    <xf numFmtId="0" fontId="24" fillId="0" borderId="0" xfId="0" applyFont="1" applyFill="1" applyBorder="1" applyAlignment="1">
      <alignment horizontal="left" vertical="center" wrapText="1" shrinkToFit="1"/>
    </xf>
    <xf numFmtId="0" fontId="18" fillId="2" borderId="112" xfId="0" applyFont="1" applyFill="1" applyBorder="1" applyAlignment="1">
      <alignment horizontal="center" vertical="center" wrapText="1"/>
    </xf>
    <xf numFmtId="0" fontId="18" fillId="2" borderId="113" xfId="0" applyFont="1" applyFill="1" applyBorder="1" applyAlignment="1">
      <alignment horizontal="center" vertical="center" wrapText="1"/>
    </xf>
    <xf numFmtId="0" fontId="18" fillId="2" borderId="114" xfId="0" applyFont="1" applyFill="1" applyBorder="1" applyAlignment="1">
      <alignment horizontal="center" vertical="center" wrapText="1"/>
    </xf>
    <xf numFmtId="208" fontId="5" fillId="4" borderId="10" xfId="0" applyNumberFormat="1" applyFont="1" applyFill="1" applyBorder="1" applyAlignment="1">
      <alignment horizontal="right" vertical="center"/>
    </xf>
    <xf numFmtId="208" fontId="5" fillId="4" borderId="115" xfId="0" applyNumberFormat="1" applyFont="1" applyFill="1" applyBorder="1" applyAlignment="1">
      <alignment horizontal="right" vertical="center"/>
    </xf>
    <xf numFmtId="208" fontId="5" fillId="7" borderId="10" xfId="0" applyNumberFormat="1" applyFont="1" applyFill="1" applyBorder="1" applyAlignment="1">
      <alignment horizontal="right" vertical="center" wrapText="1"/>
    </xf>
    <xf numFmtId="208" fontId="5" fillId="7" borderId="6" xfId="0" applyNumberFormat="1" applyFont="1" applyFill="1" applyBorder="1" applyAlignment="1">
      <alignment horizontal="right" vertical="center" wrapText="1"/>
    </xf>
    <xf numFmtId="208" fontId="5" fillId="7" borderId="115" xfId="0" applyNumberFormat="1" applyFont="1" applyFill="1" applyBorder="1" applyAlignment="1">
      <alignment horizontal="right" vertical="center" wrapText="1"/>
    </xf>
    <xf numFmtId="180" fontId="51" fillId="4" borderId="5" xfId="2" applyNumberFormat="1" applyFont="1" applyFill="1" applyBorder="1" applyAlignment="1">
      <alignment horizontal="right" vertical="center" shrinkToFit="1"/>
    </xf>
    <xf numFmtId="180" fontId="51" fillId="4" borderId="14" xfId="2" applyNumberFormat="1" applyFont="1" applyFill="1" applyBorder="1" applyAlignment="1">
      <alignment horizontal="right" vertical="center" shrinkToFit="1"/>
    </xf>
    <xf numFmtId="199" fontId="51" fillId="7" borderId="5" xfId="2" applyNumberFormat="1" applyFont="1" applyFill="1" applyBorder="1" applyAlignment="1">
      <alignment horizontal="right" vertical="center" shrinkToFit="1"/>
    </xf>
    <xf numFmtId="199" fontId="51" fillId="7" borderId="13" xfId="2" applyNumberFormat="1" applyFont="1" applyFill="1" applyBorder="1" applyAlignment="1">
      <alignment horizontal="right" vertical="center" shrinkToFit="1"/>
    </xf>
    <xf numFmtId="199" fontId="51" fillId="7" borderId="14" xfId="2" applyNumberFormat="1" applyFont="1" applyFill="1" applyBorder="1" applyAlignment="1">
      <alignment horizontal="right" vertical="center" shrinkToFit="1"/>
    </xf>
    <xf numFmtId="0" fontId="12" fillId="2" borderId="10"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115"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13" xfId="0" applyFont="1" applyFill="1" applyBorder="1" applyAlignment="1">
      <alignment horizontal="center" vertical="center" wrapText="1" shrinkToFit="1"/>
    </xf>
    <xf numFmtId="0" fontId="12" fillId="2" borderId="14" xfId="0" applyFont="1" applyFill="1" applyBorder="1" applyAlignment="1">
      <alignment horizontal="center" vertical="center" wrapText="1" shrinkToFit="1"/>
    </xf>
    <xf numFmtId="0" fontId="5" fillId="0" borderId="16" xfId="0" applyFont="1" applyFill="1" applyBorder="1" applyAlignment="1">
      <alignment vertical="center" wrapText="1"/>
    </xf>
    <xf numFmtId="0" fontId="5" fillId="0" borderId="15" xfId="0" applyFont="1" applyFill="1" applyBorder="1" applyAlignment="1">
      <alignment vertical="center" wrapText="1"/>
    </xf>
    <xf numFmtId="0" fontId="5" fillId="0" borderId="4" xfId="0" applyFont="1" applyFill="1" applyBorder="1" applyAlignment="1">
      <alignment vertical="center" wrapText="1"/>
    </xf>
    <xf numFmtId="0" fontId="5" fillId="2" borderId="3" xfId="0" applyFont="1" applyFill="1" applyBorder="1" applyAlignment="1">
      <alignment horizontal="center" vertical="center" textRotation="255"/>
    </xf>
    <xf numFmtId="0" fontId="5" fillId="2" borderId="1" xfId="0" applyFont="1" applyFill="1" applyBorder="1" applyAlignment="1">
      <alignment horizontal="center" vertical="center" textRotation="255"/>
    </xf>
    <xf numFmtId="0" fontId="7" fillId="0" borderId="16" xfId="0" applyFont="1" applyFill="1" applyBorder="1" applyAlignment="1">
      <alignment vertical="center" wrapText="1"/>
    </xf>
    <xf numFmtId="0" fontId="7" fillId="0" borderId="15" xfId="0" applyFont="1" applyFill="1" applyBorder="1" applyAlignment="1">
      <alignment vertical="center" wrapText="1"/>
    </xf>
    <xf numFmtId="0" fontId="7" fillId="0" borderId="4" xfId="0" applyFont="1" applyFill="1" applyBorder="1" applyAlignment="1">
      <alignment vertical="center" wrapText="1"/>
    </xf>
    <xf numFmtId="0" fontId="5" fillId="7" borderId="16" xfId="0" applyFont="1" applyFill="1" applyBorder="1" applyAlignment="1">
      <alignment vertical="center"/>
    </xf>
    <xf numFmtId="0" fontId="5" fillId="7" borderId="15" xfId="0" applyFont="1" applyFill="1" applyBorder="1" applyAlignment="1">
      <alignment vertical="center"/>
    </xf>
    <xf numFmtId="0" fontId="5" fillId="7" borderId="4" xfId="0" applyFont="1" applyFill="1" applyBorder="1" applyAlignment="1">
      <alignment vertical="center"/>
    </xf>
    <xf numFmtId="0" fontId="5" fillId="7" borderId="16" xfId="0" applyFont="1" applyFill="1" applyBorder="1" applyAlignment="1">
      <alignment horizontal="left" vertical="center"/>
    </xf>
    <xf numFmtId="0" fontId="5" fillId="7" borderId="15" xfId="0" applyFont="1" applyFill="1" applyBorder="1" applyAlignment="1">
      <alignment horizontal="left" vertical="center"/>
    </xf>
    <xf numFmtId="0" fontId="5" fillId="7" borderId="4" xfId="0" applyFont="1" applyFill="1" applyBorder="1" applyAlignment="1">
      <alignment horizontal="left" vertical="center"/>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2" xfId="0" applyFont="1" applyFill="1" applyBorder="1" applyAlignment="1">
      <alignment vertical="center" textRotation="255" wrapText="1"/>
    </xf>
    <xf numFmtId="0" fontId="5" fillId="0" borderId="9" xfId="0" applyFont="1" applyFill="1" applyBorder="1" applyAlignment="1">
      <alignment vertical="center" textRotation="255" wrapText="1"/>
    </xf>
    <xf numFmtId="0" fontId="5" fillId="0" borderId="1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2" xfId="0" applyFont="1" applyFill="1" applyBorder="1" applyAlignment="1">
      <alignment horizontal="center" vertical="center" textRotation="255"/>
    </xf>
    <xf numFmtId="0" fontId="5" fillId="0" borderId="9" xfId="0" applyFont="1" applyFill="1" applyBorder="1" applyAlignment="1">
      <alignment horizontal="center" vertical="center" textRotation="255"/>
    </xf>
    <xf numFmtId="0" fontId="5" fillId="0" borderId="5"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5" fillId="0" borderId="5" xfId="0" applyFont="1" applyFill="1" applyBorder="1" applyAlignment="1">
      <alignment vertical="center" wrapText="1"/>
    </xf>
    <xf numFmtId="0" fontId="5" fillId="0" borderId="13" xfId="0" applyFont="1" applyFill="1" applyBorder="1" applyAlignment="1">
      <alignment vertical="center" wrapText="1"/>
    </xf>
    <xf numFmtId="0" fontId="5" fillId="0" borderId="14" xfId="0" applyFont="1" applyFill="1" applyBorder="1" applyAlignment="1">
      <alignment vertical="center" wrapText="1"/>
    </xf>
    <xf numFmtId="0" fontId="5" fillId="2" borderId="1" xfId="0" applyFont="1" applyFill="1" applyBorder="1" applyAlignment="1">
      <alignment horizontal="center" vertical="center"/>
    </xf>
    <xf numFmtId="0" fontId="7" fillId="7" borderId="112" xfId="0" applyFont="1" applyFill="1" applyBorder="1" applyAlignment="1">
      <alignment horizontal="center" vertical="center" shrinkToFit="1"/>
    </xf>
    <xf numFmtId="0" fontId="7" fillId="7" borderId="113" xfId="0" applyFont="1" applyFill="1" applyBorder="1" applyAlignment="1">
      <alignment horizontal="center" vertical="center" shrinkToFit="1"/>
    </xf>
    <xf numFmtId="0" fontId="7" fillId="7" borderId="114" xfId="0" applyFont="1" applyFill="1" applyBorder="1" applyAlignment="1">
      <alignment horizontal="center" vertical="center" shrinkToFit="1"/>
    </xf>
    <xf numFmtId="0" fontId="5" fillId="7" borderId="16" xfId="0" applyFont="1" applyFill="1" applyBorder="1" applyAlignment="1">
      <alignment vertical="center" wrapText="1"/>
    </xf>
    <xf numFmtId="0" fontId="5" fillId="7" borderId="15" xfId="0" applyFont="1" applyFill="1" applyBorder="1" applyAlignment="1">
      <alignment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 xfId="0" applyFont="1" applyFill="1" applyBorder="1" applyAlignment="1">
      <alignment horizontal="center"/>
    </xf>
    <xf numFmtId="0" fontId="5" fillId="2" borderId="116" xfId="0" applyFont="1" applyFill="1" applyBorder="1" applyAlignment="1">
      <alignment vertical="center" textRotation="255"/>
    </xf>
    <xf numFmtId="0" fontId="5" fillId="2" borderId="8" xfId="0" applyFont="1" applyFill="1" applyBorder="1" applyAlignment="1">
      <alignment vertical="center" textRotation="255"/>
    </xf>
    <xf numFmtId="0" fontId="5" fillId="2" borderId="3" xfId="0" applyFont="1" applyFill="1" applyBorder="1" applyAlignment="1">
      <alignment vertical="center" textRotation="255"/>
    </xf>
    <xf numFmtId="0" fontId="24" fillId="0" borderId="0" xfId="0" applyFont="1" applyFill="1" applyBorder="1" applyAlignment="1">
      <alignment horizontal="left" vertical="center" wrapText="1"/>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7" borderId="4" xfId="0" applyFont="1" applyFill="1" applyBorder="1" applyAlignment="1">
      <alignment vertical="center" wrapText="1"/>
    </xf>
    <xf numFmtId="0" fontId="12" fillId="0" borderId="1" xfId="0" applyFont="1" applyFill="1" applyBorder="1" applyAlignment="1">
      <alignment horizontal="center" vertical="center" shrinkToFit="1"/>
    </xf>
    <xf numFmtId="0" fontId="18" fillId="0" borderId="0"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86" fillId="5" borderId="112" xfId="0" applyFont="1" applyFill="1" applyBorder="1" applyAlignment="1">
      <alignment vertical="center" wrapText="1"/>
    </xf>
    <xf numFmtId="0" fontId="86" fillId="5" borderId="113" xfId="0" applyFont="1" applyFill="1" applyBorder="1" applyAlignment="1">
      <alignment vertical="center" wrapText="1"/>
    </xf>
    <xf numFmtId="0" fontId="7" fillId="7" borderId="65" xfId="0" applyFont="1" applyFill="1" applyBorder="1" applyAlignment="1">
      <alignment horizontal="center" vertical="center" shrinkToFit="1"/>
    </xf>
    <xf numFmtId="214" fontId="5" fillId="7" borderId="113" xfId="0" applyNumberFormat="1" applyFont="1" applyFill="1" applyBorder="1" applyAlignment="1">
      <alignment horizontal="left" vertical="center" wrapText="1"/>
    </xf>
    <xf numFmtId="214" fontId="5" fillId="7" borderId="15" xfId="0" applyNumberFormat="1" applyFont="1" applyFill="1" applyBorder="1" applyAlignment="1">
      <alignment horizontal="left" vertical="center" wrapText="1"/>
    </xf>
    <xf numFmtId="0" fontId="48" fillId="5" borderId="113" xfId="0" applyFont="1" applyFill="1" applyBorder="1" applyAlignment="1">
      <alignment horizontal="left" vertical="center"/>
    </xf>
    <xf numFmtId="0" fontId="18" fillId="7" borderId="5" xfId="0" applyFont="1" applyFill="1" applyBorder="1" applyAlignment="1">
      <alignment horizontal="left" vertical="center" wrapText="1"/>
    </xf>
    <xf numFmtId="0" fontId="18" fillId="7" borderId="13" xfId="0" applyFont="1" applyFill="1" applyBorder="1" applyAlignment="1">
      <alignment horizontal="left" vertical="center" wrapText="1"/>
    </xf>
    <xf numFmtId="0" fontId="18" fillId="7" borderId="14" xfId="0" applyFont="1" applyFill="1" applyBorder="1" applyAlignment="1">
      <alignment horizontal="left" vertical="center" wrapText="1"/>
    </xf>
    <xf numFmtId="0" fontId="18" fillId="7" borderId="16" xfId="0" applyFont="1" applyFill="1" applyBorder="1" applyAlignment="1">
      <alignment horizontal="left" vertical="center" wrapText="1"/>
    </xf>
    <xf numFmtId="0" fontId="18" fillId="7" borderId="15" xfId="0" applyFont="1" applyFill="1" applyBorder="1" applyAlignment="1">
      <alignment horizontal="left" vertical="center" wrapText="1"/>
    </xf>
    <xf numFmtId="0" fontId="18" fillId="7" borderId="4"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214" fontId="5" fillId="7" borderId="113" xfId="0" applyNumberFormat="1" applyFont="1" applyFill="1" applyBorder="1" applyAlignment="1">
      <alignment horizontal="right" vertical="center"/>
    </xf>
    <xf numFmtId="214" fontId="5" fillId="7" borderId="15" xfId="0" applyNumberFormat="1" applyFont="1" applyFill="1" applyBorder="1" applyAlignment="1">
      <alignment horizontal="right" vertical="center"/>
    </xf>
    <xf numFmtId="0" fontId="5" fillId="5" borderId="113" xfId="0" applyFont="1" applyFill="1" applyBorder="1" applyAlignment="1">
      <alignment horizontal="center" vertical="center"/>
    </xf>
    <xf numFmtId="0" fontId="18" fillId="7" borderId="112" xfId="0" applyFont="1" applyFill="1" applyBorder="1" applyAlignment="1">
      <alignment horizontal="left" vertical="center" wrapText="1"/>
    </xf>
    <xf numFmtId="0" fontId="18" fillId="7" borderId="113" xfId="0" applyFont="1" applyFill="1" applyBorder="1" applyAlignment="1">
      <alignment horizontal="left" vertical="center" wrapText="1"/>
    </xf>
    <xf numFmtId="0" fontId="18" fillId="7" borderId="114" xfId="0" applyFont="1" applyFill="1" applyBorder="1" applyAlignment="1">
      <alignment horizontal="left" vertical="center" wrapText="1"/>
    </xf>
    <xf numFmtId="0" fontId="6" fillId="2" borderId="116" xfId="0" applyFont="1" applyFill="1" applyBorder="1" applyAlignment="1">
      <alignment horizontal="center" vertical="center"/>
    </xf>
    <xf numFmtId="0" fontId="6" fillId="2" borderId="3" xfId="0" applyFont="1" applyFill="1" applyBorder="1" applyAlignment="1">
      <alignment horizontal="center" vertical="center"/>
    </xf>
    <xf numFmtId="0" fontId="25" fillId="0" borderId="41" xfId="0" applyFont="1" applyFill="1" applyBorder="1" applyAlignment="1">
      <alignment vertical="top" wrapText="1"/>
    </xf>
    <xf numFmtId="0" fontId="5" fillId="7" borderId="16"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24" fillId="0" borderId="0" xfId="0" applyFont="1" applyFill="1" applyAlignment="1">
      <alignment vertical="top" wrapText="1"/>
    </xf>
    <xf numFmtId="0" fontId="48" fillId="5" borderId="112" xfId="0" applyFont="1" applyFill="1" applyBorder="1" applyAlignment="1">
      <alignment horizontal="center" vertical="center" wrapText="1"/>
    </xf>
    <xf numFmtId="0" fontId="48" fillId="5" borderId="113" xfId="0" applyFont="1" applyFill="1" applyBorder="1" applyAlignment="1">
      <alignment horizontal="center" vertical="center" wrapText="1"/>
    </xf>
    <xf numFmtId="0" fontId="48" fillId="5" borderId="114" xfId="0" applyFont="1" applyFill="1" applyBorder="1" applyAlignment="1">
      <alignment horizontal="center" vertical="center" wrapText="1"/>
    </xf>
    <xf numFmtId="0" fontId="24" fillId="0" borderId="10" xfId="0" applyFont="1" applyFill="1" applyBorder="1" applyAlignment="1">
      <alignment vertical="center" wrapText="1"/>
    </xf>
    <xf numFmtId="0" fontId="24" fillId="0" borderId="6" xfId="0" applyFont="1" applyFill="1" applyBorder="1" applyAlignment="1">
      <alignment vertical="center" wrapText="1"/>
    </xf>
    <xf numFmtId="0" fontId="24" fillId="0" borderId="115" xfId="0" applyFont="1" applyFill="1" applyBorder="1" applyAlignment="1">
      <alignment vertical="center" wrapText="1"/>
    </xf>
    <xf numFmtId="0" fontId="24" fillId="0" borderId="12" xfId="0" applyFont="1" applyFill="1" applyBorder="1" applyAlignment="1">
      <alignment vertical="center" wrapText="1"/>
    </xf>
    <xf numFmtId="0" fontId="24" fillId="0" borderId="9" xfId="0" applyFont="1" applyFill="1" applyBorder="1" applyAlignment="1">
      <alignment vertical="center" wrapText="1"/>
    </xf>
    <xf numFmtId="0" fontId="24" fillId="0" borderId="5" xfId="0" applyFont="1" applyFill="1" applyBorder="1" applyAlignment="1">
      <alignment vertical="center" wrapText="1"/>
    </xf>
    <xf numFmtId="0" fontId="24" fillId="0" borderId="13" xfId="0" applyFont="1" applyFill="1" applyBorder="1" applyAlignment="1">
      <alignment vertical="center" wrapText="1"/>
    </xf>
    <xf numFmtId="0" fontId="24" fillId="0" borderId="14" xfId="0" applyFont="1" applyFill="1" applyBorder="1" applyAlignment="1">
      <alignment vertical="center" wrapText="1"/>
    </xf>
    <xf numFmtId="0" fontId="24" fillId="0" borderId="0" xfId="0" applyFont="1" applyFill="1" applyBorder="1" applyAlignment="1">
      <alignment vertical="top" wrapText="1"/>
    </xf>
    <xf numFmtId="208" fontId="10" fillId="7" borderId="2" xfId="2" applyNumberFormat="1" applyFont="1" applyFill="1" applyBorder="1" applyAlignment="1">
      <alignment horizontal="right" vertical="center" shrinkToFit="1"/>
    </xf>
    <xf numFmtId="180" fontId="51" fillId="7" borderId="16" xfId="2" applyNumberFormat="1" applyFont="1" applyFill="1" applyBorder="1" applyAlignment="1">
      <alignment horizontal="right" vertical="center" shrinkToFit="1"/>
    </xf>
    <xf numFmtId="180" fontId="51" fillId="7" borderId="4" xfId="2" applyNumberFormat="1" applyFont="1" applyFill="1" applyBorder="1" applyAlignment="1">
      <alignment horizontal="right" vertical="center" shrinkToFit="1"/>
    </xf>
    <xf numFmtId="3" fontId="51" fillId="7" borderId="5" xfId="2" applyNumberFormat="1" applyFont="1" applyFill="1" applyBorder="1" applyAlignment="1">
      <alignment horizontal="right" vertical="center" shrinkToFit="1"/>
    </xf>
    <xf numFmtId="0" fontId="51" fillId="7" borderId="13" xfId="2" applyNumberFormat="1" applyFont="1" applyFill="1" applyBorder="1" applyAlignment="1">
      <alignment horizontal="right" vertical="center" shrinkToFit="1"/>
    </xf>
    <xf numFmtId="181" fontId="51" fillId="4" borderId="3" xfId="0" applyNumberFormat="1" applyFont="1" applyFill="1" applyBorder="1" applyAlignment="1">
      <alignment vertical="center" shrinkToFit="1"/>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 xfId="0" applyFont="1" applyFill="1" applyBorder="1" applyAlignment="1">
      <alignment horizontal="center" vertical="center" wrapText="1"/>
    </xf>
    <xf numFmtId="209" fontId="51" fillId="4" borderId="8" xfId="0" applyNumberFormat="1" applyFont="1" applyFill="1" applyBorder="1" applyAlignment="1">
      <alignment vertical="center" wrapText="1" shrinkToFit="1"/>
    </xf>
    <xf numFmtId="216" fontId="51" fillId="7" borderId="10" xfId="2" applyNumberFormat="1" applyFont="1" applyFill="1" applyBorder="1" applyAlignment="1">
      <alignment horizontal="right" vertical="center" shrinkToFit="1"/>
    </xf>
    <xf numFmtId="216" fontId="51" fillId="7" borderId="6" xfId="2" applyNumberFormat="1" applyFont="1" applyFill="1" applyBorder="1" applyAlignment="1">
      <alignment horizontal="right" vertical="center" shrinkToFit="1"/>
    </xf>
    <xf numFmtId="181" fontId="51" fillId="4" borderId="14" xfId="0" applyNumberFormat="1" applyFont="1" applyFill="1" applyBorder="1" applyAlignment="1">
      <alignment vertical="center" shrinkToFit="1"/>
    </xf>
    <xf numFmtId="206" fontId="51" fillId="7" borderId="5" xfId="2" applyNumberFormat="1" applyFont="1" applyFill="1" applyBorder="1" applyAlignment="1">
      <alignment horizontal="right" vertical="center" wrapText="1"/>
    </xf>
    <xf numFmtId="206" fontId="51" fillId="7" borderId="13" xfId="2" applyNumberFormat="1" applyFont="1" applyFill="1" applyBorder="1" applyAlignment="1">
      <alignment horizontal="right" vertical="center" wrapText="1"/>
    </xf>
    <xf numFmtId="206" fontId="51" fillId="7" borderId="14" xfId="2" applyNumberFormat="1" applyFont="1" applyFill="1" applyBorder="1" applyAlignment="1">
      <alignment horizontal="right" vertical="center" wrapText="1"/>
    </xf>
    <xf numFmtId="181" fontId="51" fillId="4" borderId="5" xfId="0" applyNumberFormat="1" applyFont="1" applyFill="1" applyBorder="1" applyAlignment="1">
      <alignment vertical="center" wrapText="1" shrinkToFit="1"/>
    </xf>
    <xf numFmtId="181" fontId="51" fillId="4" borderId="13" xfId="0" applyNumberFormat="1" applyFont="1" applyFill="1" applyBorder="1" applyAlignment="1">
      <alignment vertical="center" wrapText="1" shrinkToFit="1"/>
    </xf>
    <xf numFmtId="181" fontId="51" fillId="4" borderId="14" xfId="0" applyNumberFormat="1" applyFont="1" applyFill="1" applyBorder="1" applyAlignment="1">
      <alignment vertical="center" wrapText="1" shrinkToFit="1"/>
    </xf>
    <xf numFmtId="209" fontId="51" fillId="4" borderId="2" xfId="0" applyNumberFormat="1" applyFont="1" applyFill="1" applyBorder="1" applyAlignment="1">
      <alignment vertical="center" shrinkToFit="1"/>
    </xf>
    <xf numFmtId="206" fontId="51" fillId="4" borderId="3" xfId="2" applyNumberFormat="1" applyFont="1" applyFill="1" applyBorder="1" applyAlignment="1">
      <alignment horizontal="right" vertical="center" shrinkToFit="1"/>
    </xf>
    <xf numFmtId="206" fontId="51" fillId="4" borderId="5" xfId="2" applyNumberFormat="1" applyFont="1" applyFill="1" applyBorder="1" applyAlignment="1">
      <alignment horizontal="right" vertical="center" shrinkToFit="1"/>
    </xf>
    <xf numFmtId="206" fontId="51" fillId="7" borderId="8" xfId="2"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212" fontId="51" fillId="4" borderId="12" xfId="2" applyNumberFormat="1" applyFont="1" applyFill="1" applyBorder="1" applyAlignment="1">
      <alignment horizontal="right" vertical="center" indent="1"/>
    </xf>
    <xf numFmtId="212" fontId="51" fillId="4" borderId="0" xfId="2" applyNumberFormat="1" applyFont="1" applyFill="1" applyBorder="1" applyAlignment="1">
      <alignment horizontal="right" vertical="center" indent="1"/>
    </xf>
    <xf numFmtId="212" fontId="51" fillId="4" borderId="9" xfId="2" applyNumberFormat="1" applyFont="1" applyFill="1" applyBorder="1" applyAlignment="1">
      <alignment horizontal="right" vertical="center" indent="1"/>
    </xf>
    <xf numFmtId="209" fontId="51" fillId="4" borderId="10" xfId="2" applyNumberFormat="1" applyFont="1" applyFill="1" applyBorder="1" applyAlignment="1">
      <alignment horizontal="right" vertical="center" shrinkToFit="1"/>
    </xf>
    <xf numFmtId="209" fontId="51" fillId="4" borderId="6" xfId="2" applyNumberFormat="1" applyFont="1" applyFill="1" applyBorder="1" applyAlignment="1">
      <alignment horizontal="right" vertical="center" shrinkToFit="1"/>
    </xf>
    <xf numFmtId="209" fontId="51" fillId="4" borderId="115" xfId="2" applyNumberFormat="1" applyFont="1" applyFill="1" applyBorder="1" applyAlignment="1">
      <alignment horizontal="right" vertical="center" shrinkToFit="1"/>
    </xf>
    <xf numFmtId="198" fontId="53" fillId="0" borderId="117" xfId="2" applyNumberFormat="1" applyFont="1" applyFill="1" applyBorder="1" applyAlignment="1">
      <alignment horizontal="left" vertical="center" shrinkToFit="1"/>
    </xf>
    <xf numFmtId="198" fontId="53" fillId="0" borderId="118" xfId="2" applyNumberFormat="1" applyFont="1" applyFill="1" applyBorder="1" applyAlignment="1">
      <alignment horizontal="left" vertical="center" shrinkToFit="1"/>
    </xf>
    <xf numFmtId="198" fontId="53" fillId="0" borderId="119" xfId="2" applyNumberFormat="1" applyFont="1" applyFill="1" applyBorder="1" applyAlignment="1">
      <alignment horizontal="left" vertical="center" shrinkToFit="1"/>
    </xf>
    <xf numFmtId="198" fontId="53" fillId="0" borderId="54" xfId="2" applyNumberFormat="1" applyFont="1" applyFill="1" applyBorder="1" applyAlignment="1">
      <alignment horizontal="left" vertical="center" shrinkToFit="1"/>
    </xf>
    <xf numFmtId="198" fontId="53" fillId="0" borderId="64" xfId="2" applyNumberFormat="1" applyFont="1" applyFill="1" applyBorder="1" applyAlignment="1">
      <alignment horizontal="left" vertical="center" shrinkToFit="1"/>
    </xf>
    <xf numFmtId="198" fontId="53" fillId="0" borderId="55" xfId="2" applyNumberFormat="1" applyFont="1" applyFill="1" applyBorder="1" applyAlignment="1">
      <alignment horizontal="left" vertical="center" shrinkToFit="1"/>
    </xf>
    <xf numFmtId="212" fontId="51" fillId="4" borderId="12" xfId="2" applyNumberFormat="1" applyFont="1" applyFill="1" applyBorder="1" applyAlignment="1">
      <alignment horizontal="right" vertical="center" shrinkToFit="1"/>
    </xf>
    <xf numFmtId="212" fontId="51" fillId="4" borderId="0" xfId="2" applyNumberFormat="1" applyFont="1" applyFill="1" applyBorder="1" applyAlignment="1">
      <alignment horizontal="right" vertical="center" shrinkToFit="1"/>
    </xf>
    <xf numFmtId="0" fontId="24" fillId="7" borderId="16" xfId="0" applyFont="1" applyFill="1" applyBorder="1" applyAlignment="1">
      <alignment vertical="center"/>
    </xf>
    <xf numFmtId="0" fontId="24" fillId="7" borderId="15" xfId="0" applyFont="1" applyFill="1" applyBorder="1" applyAlignment="1">
      <alignment vertical="center"/>
    </xf>
    <xf numFmtId="0" fontId="24" fillId="7" borderId="4" xfId="0" applyFont="1" applyFill="1" applyBorder="1" applyAlignment="1">
      <alignment vertical="center"/>
    </xf>
    <xf numFmtId="187" fontId="51" fillId="7" borderId="5" xfId="2" applyNumberFormat="1" applyFont="1" applyFill="1" applyBorder="1" applyAlignment="1">
      <alignment horizontal="right" vertical="center" shrinkToFit="1"/>
    </xf>
    <xf numFmtId="187" fontId="51" fillId="7" borderId="13" xfId="2" applyNumberFormat="1" applyFont="1" applyFill="1" applyBorder="1" applyAlignment="1">
      <alignment horizontal="right" vertical="center" shrinkToFit="1"/>
    </xf>
    <xf numFmtId="187" fontId="51" fillId="7" borderId="12" xfId="2" applyNumberFormat="1" applyFont="1" applyFill="1" applyBorder="1" applyAlignment="1">
      <alignment horizontal="right" vertical="center" shrinkToFit="1"/>
    </xf>
    <xf numFmtId="187" fontId="51" fillId="7" borderId="0" xfId="2" applyNumberFormat="1" applyFont="1" applyFill="1" applyBorder="1" applyAlignment="1">
      <alignment horizontal="right" vertical="center" shrinkToFit="1"/>
    </xf>
    <xf numFmtId="0" fontId="5" fillId="5" borderId="112" xfId="0" applyFont="1" applyFill="1" applyBorder="1" applyAlignment="1">
      <alignment horizontal="center" vertical="center" wrapText="1"/>
    </xf>
    <xf numFmtId="0" fontId="5" fillId="5" borderId="113" xfId="0" applyFont="1" applyFill="1" applyBorder="1" applyAlignment="1">
      <alignment horizontal="center" vertical="center" wrapText="1"/>
    </xf>
    <xf numFmtId="0" fontId="47" fillId="0" borderId="0" xfId="0" applyFont="1" applyFill="1" applyAlignment="1">
      <alignment horizontal="center" vertical="center"/>
    </xf>
    <xf numFmtId="216" fontId="51" fillId="7" borderId="10" xfId="2" applyNumberFormat="1" applyFont="1" applyFill="1" applyBorder="1" applyAlignment="1">
      <alignment horizontal="right" vertical="center" wrapText="1" shrinkToFit="1"/>
    </xf>
    <xf numFmtId="216" fontId="51" fillId="7" borderId="6" xfId="2" applyNumberFormat="1" applyFont="1" applyFill="1" applyBorder="1" applyAlignment="1">
      <alignment horizontal="right" vertical="center" wrapText="1" shrinkToFit="1"/>
    </xf>
    <xf numFmtId="0" fontId="5" fillId="2" borderId="2"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1" xfId="0" applyFont="1" applyFill="1" applyBorder="1" applyAlignment="1">
      <alignment horizontal="center" vertical="center" shrinkToFit="1"/>
    </xf>
    <xf numFmtId="212" fontId="51" fillId="7" borderId="2" xfId="2" applyNumberFormat="1" applyFont="1" applyFill="1" applyBorder="1" applyAlignment="1">
      <alignment horizontal="right" vertical="center" shrinkToFit="1"/>
    </xf>
    <xf numFmtId="0" fontId="5" fillId="0" borderId="1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4" xfId="0" applyFont="1" applyFill="1" applyBorder="1" applyAlignment="1">
      <alignment horizontal="left" vertical="center" wrapText="1"/>
    </xf>
    <xf numFmtId="206" fontId="51" fillId="7" borderId="112" xfId="2" applyNumberFormat="1" applyFont="1" applyFill="1" applyBorder="1" applyAlignment="1">
      <alignment horizontal="right" vertical="center" wrapText="1"/>
    </xf>
    <xf numFmtId="206" fontId="51" fillId="7" borderId="113" xfId="2" applyNumberFormat="1" applyFont="1" applyFill="1" applyBorder="1" applyAlignment="1">
      <alignment horizontal="right" vertical="center" wrapText="1"/>
    </xf>
    <xf numFmtId="206" fontId="51" fillId="7" borderId="114" xfId="2" applyNumberFormat="1" applyFont="1" applyFill="1" applyBorder="1" applyAlignment="1">
      <alignment horizontal="right" vertical="center" wrapText="1"/>
    </xf>
    <xf numFmtId="181" fontId="51" fillId="4" borderId="5" xfId="0" applyNumberFormat="1" applyFont="1" applyFill="1" applyBorder="1" applyAlignment="1">
      <alignment vertical="center" shrinkToFit="1"/>
    </xf>
    <xf numFmtId="181" fontId="51" fillId="4" borderId="13" xfId="0" applyNumberFormat="1" applyFont="1" applyFill="1" applyBorder="1" applyAlignment="1">
      <alignment vertical="center" shrinkToFit="1"/>
    </xf>
    <xf numFmtId="206" fontId="51" fillId="7" borderId="5" xfId="2" applyNumberFormat="1" applyFont="1" applyFill="1" applyBorder="1" applyAlignment="1">
      <alignment horizontal="right" vertical="center" shrinkToFit="1"/>
    </xf>
    <xf numFmtId="0" fontId="7" fillId="0" borderId="12" xfId="0" applyFont="1" applyFill="1" applyBorder="1" applyAlignment="1">
      <alignment horizontal="right" vertical="center" wrapText="1"/>
    </xf>
    <xf numFmtId="0" fontId="7" fillId="0" borderId="0" xfId="0" applyFont="1" applyFill="1" applyBorder="1" applyAlignment="1">
      <alignment horizontal="right" vertical="center" wrapText="1"/>
    </xf>
    <xf numFmtId="0" fontId="7" fillId="0" borderId="9" xfId="0" applyFont="1" applyFill="1" applyBorder="1" applyAlignment="1">
      <alignment horizontal="right" vertical="center" wrapText="1"/>
    </xf>
    <xf numFmtId="0" fontId="5" fillId="2" borderId="98" xfId="0" applyFont="1" applyFill="1" applyBorder="1" applyAlignment="1">
      <alignment horizontal="center" vertical="center"/>
    </xf>
    <xf numFmtId="0" fontId="24" fillId="7" borderId="112" xfId="0" applyFont="1" applyFill="1" applyBorder="1" applyAlignment="1">
      <alignment vertical="center" wrapText="1"/>
    </xf>
    <xf numFmtId="0" fontId="24" fillId="7" borderId="113" xfId="0" applyFont="1" applyFill="1" applyBorder="1" applyAlignment="1">
      <alignment vertical="center" wrapText="1"/>
    </xf>
    <xf numFmtId="0" fontId="24" fillId="7" borderId="114" xfId="0" applyFont="1" applyFill="1" applyBorder="1" applyAlignment="1">
      <alignment vertical="center" wrapText="1"/>
    </xf>
    <xf numFmtId="0" fontId="20" fillId="0" borderId="0" xfId="0" applyFont="1" applyFill="1" applyBorder="1" applyAlignment="1">
      <alignment horizontal="left" vertical="center"/>
    </xf>
    <xf numFmtId="0" fontId="5" fillId="0" borderId="5"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6" xfId="0" applyFont="1" applyFill="1" applyBorder="1" applyAlignment="1">
      <alignment horizontal="left" vertical="center" shrinkToFit="1"/>
    </xf>
    <xf numFmtId="0" fontId="5" fillId="0" borderId="15"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5" fillId="2" borderId="5" xfId="0" applyFont="1" applyFill="1" applyBorder="1" applyAlignment="1">
      <alignment vertical="center" wrapText="1"/>
    </xf>
    <xf numFmtId="0" fontId="5" fillId="2" borderId="14" xfId="0" applyFont="1" applyFill="1" applyBorder="1" applyAlignment="1">
      <alignment vertical="center" wrapText="1"/>
    </xf>
    <xf numFmtId="0" fontId="24" fillId="0" borderId="12" xfId="0" applyFont="1" applyFill="1" applyBorder="1" applyAlignment="1">
      <alignment horizontal="left" vertical="center" wrapText="1"/>
    </xf>
    <xf numFmtId="0" fontId="24" fillId="7" borderId="16" xfId="0" applyFont="1" applyFill="1" applyBorder="1" applyAlignment="1">
      <alignment vertical="center" wrapText="1"/>
    </xf>
    <xf numFmtId="0" fontId="24" fillId="7" borderId="15" xfId="0" applyFont="1" applyFill="1" applyBorder="1" applyAlignment="1">
      <alignment vertical="center" wrapText="1"/>
    </xf>
    <xf numFmtId="0" fontId="24" fillId="7" borderId="4" xfId="0" applyFont="1" applyFill="1" applyBorder="1" applyAlignment="1">
      <alignment vertical="center" wrapText="1"/>
    </xf>
    <xf numFmtId="0" fontId="24" fillId="0" borderId="68" xfId="0" applyFont="1" applyFill="1" applyBorder="1" applyAlignment="1">
      <alignment vertical="center" wrapText="1"/>
    </xf>
    <xf numFmtId="209" fontId="51" fillId="4" borderId="10" xfId="0" applyNumberFormat="1" applyFont="1" applyFill="1" applyBorder="1" applyAlignment="1">
      <alignment vertical="center" shrinkToFit="1"/>
    </xf>
    <xf numFmtId="209" fontId="51" fillId="4" borderId="6" xfId="0" applyNumberFormat="1" applyFont="1" applyFill="1" applyBorder="1" applyAlignment="1">
      <alignment vertical="center" shrinkToFit="1"/>
    </xf>
    <xf numFmtId="209" fontId="51" fillId="4" borderId="11" xfId="0" applyNumberFormat="1" applyFont="1" applyFill="1" applyBorder="1" applyAlignment="1">
      <alignment vertical="center" shrinkToFit="1"/>
    </xf>
    <xf numFmtId="0" fontId="5" fillId="0" borderId="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7" fillId="0" borderId="20" xfId="0" applyFont="1" applyFill="1" applyBorder="1" applyAlignment="1">
      <alignment horizontal="right" vertical="center"/>
    </xf>
    <xf numFmtId="0" fontId="7" fillId="0" borderId="0" xfId="0" applyFont="1" applyFill="1" applyBorder="1" applyAlignment="1">
      <alignment horizontal="right" vertical="center"/>
    </xf>
    <xf numFmtId="0" fontId="7" fillId="0" borderId="9" xfId="0" applyFont="1" applyFill="1" applyBorder="1" applyAlignment="1">
      <alignment horizontal="right" vertical="center"/>
    </xf>
    <xf numFmtId="0" fontId="51" fillId="7" borderId="12" xfId="2" applyNumberFormat="1" applyFont="1" applyFill="1" applyBorder="1" applyAlignment="1">
      <alignment horizontal="right" vertical="center" shrinkToFit="1"/>
    </xf>
    <xf numFmtId="0" fontId="51" fillId="7" borderId="0" xfId="2" applyNumberFormat="1" applyFont="1" applyFill="1" applyBorder="1" applyAlignment="1">
      <alignment horizontal="right" vertical="center" shrinkToFit="1"/>
    </xf>
    <xf numFmtId="181" fontId="51" fillId="4" borderId="8" xfId="0" applyNumberFormat="1" applyFont="1" applyFill="1" applyBorder="1" applyAlignment="1">
      <alignment vertical="center" shrinkToFit="1"/>
    </xf>
    <xf numFmtId="214" fontId="5" fillId="7" borderId="113" xfId="0" applyNumberFormat="1" applyFont="1" applyFill="1" applyBorder="1">
      <alignment vertical="center"/>
    </xf>
    <xf numFmtId="214" fontId="5" fillId="7" borderId="15" xfId="0" applyNumberFormat="1" applyFont="1" applyFill="1" applyBorder="1">
      <alignment vertical="center"/>
    </xf>
    <xf numFmtId="0" fontId="5" fillId="2" borderId="10" xfId="0" applyFont="1" applyFill="1" applyBorder="1" applyAlignment="1">
      <alignment horizontal="center" vertical="center" textRotation="255" wrapText="1"/>
    </xf>
    <xf numFmtId="0" fontId="5" fillId="2" borderId="11" xfId="0" applyFont="1" applyFill="1" applyBorder="1" applyAlignment="1">
      <alignment horizontal="center" vertical="center" textRotation="255" wrapText="1"/>
    </xf>
    <xf numFmtId="0" fontId="5" fillId="2" borderId="12" xfId="0" applyFont="1" applyFill="1" applyBorder="1" applyAlignment="1">
      <alignment horizontal="center" vertical="center" textRotation="255" wrapText="1"/>
    </xf>
    <xf numFmtId="0" fontId="5" fillId="2" borderId="9" xfId="0" applyFont="1" applyFill="1" applyBorder="1" applyAlignment="1">
      <alignment horizontal="center" vertical="center" textRotation="255" wrapText="1"/>
    </xf>
    <xf numFmtId="0" fontId="5" fillId="2" borderId="5" xfId="0" applyFont="1" applyFill="1" applyBorder="1" applyAlignment="1">
      <alignment horizontal="center" vertical="center" textRotation="255" wrapText="1"/>
    </xf>
    <xf numFmtId="0" fontId="5" fillId="2" borderId="14" xfId="0" applyFont="1" applyFill="1" applyBorder="1" applyAlignment="1">
      <alignment horizontal="center" vertical="center" textRotation="255" wrapText="1"/>
    </xf>
    <xf numFmtId="0" fontId="5" fillId="5" borderId="112" xfId="0" applyFont="1" applyFill="1" applyBorder="1" applyAlignment="1">
      <alignment horizontal="center" vertical="center"/>
    </xf>
    <xf numFmtId="0" fontId="25" fillId="0" borderId="12"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39" xfId="0" applyFont="1" applyFill="1" applyBorder="1" applyAlignment="1">
      <alignment horizontal="center" vertical="center" wrapText="1"/>
    </xf>
    <xf numFmtId="0" fontId="25" fillId="0" borderId="0" xfId="0" applyFont="1" applyFill="1" applyBorder="1" applyAlignment="1">
      <alignment horizontal="center" vertical="center"/>
    </xf>
    <xf numFmtId="0" fontId="5" fillId="7" borderId="5"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24" fillId="0" borderId="12" xfId="0" applyFont="1" applyFill="1" applyBorder="1" applyAlignment="1">
      <alignment horizontal="left" vertical="center" shrinkToFit="1"/>
    </xf>
    <xf numFmtId="0" fontId="24" fillId="0" borderId="0" xfId="0" applyFont="1" applyFill="1" applyBorder="1" applyAlignment="1">
      <alignment horizontal="left" vertical="center" shrinkToFit="1"/>
    </xf>
    <xf numFmtId="0" fontId="24" fillId="0" borderId="9" xfId="0" applyFont="1" applyFill="1" applyBorder="1" applyAlignment="1">
      <alignment horizontal="left" vertical="center" shrinkToFit="1"/>
    </xf>
    <xf numFmtId="0" fontId="24" fillId="0" borderId="13" xfId="0" applyFont="1" applyFill="1" applyBorder="1" applyAlignment="1">
      <alignment vertical="top" wrapText="1"/>
    </xf>
    <xf numFmtId="0" fontId="25" fillId="0" borderId="39"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5" fillId="0" borderId="9" xfId="0" applyFont="1" applyFill="1" applyBorder="1" applyAlignment="1">
      <alignment horizontal="left" vertical="center" shrinkToFit="1"/>
    </xf>
    <xf numFmtId="0" fontId="7" fillId="0" borderId="12" xfId="0" applyFont="1" applyFill="1" applyBorder="1" applyAlignment="1">
      <alignment vertical="center" wrapText="1"/>
    </xf>
    <xf numFmtId="0" fontId="7" fillId="0" borderId="0" xfId="0" applyFont="1" applyFill="1" applyBorder="1" applyAlignment="1">
      <alignment vertical="center" wrapText="1"/>
    </xf>
    <xf numFmtId="0" fontId="5" fillId="7" borderId="15"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 xfId="0" applyFont="1" applyFill="1" applyBorder="1" applyAlignment="1">
      <alignment horizontal="center" vertical="center" wrapText="1"/>
    </xf>
    <xf numFmtId="209" fontId="51" fillId="4" borderId="0" xfId="2" applyNumberFormat="1" applyFont="1" applyFill="1" applyBorder="1" applyAlignment="1">
      <alignment horizontal="right" vertical="center" shrinkToFit="1"/>
    </xf>
    <xf numFmtId="209" fontId="51" fillId="4" borderId="9" xfId="2" applyNumberFormat="1" applyFont="1" applyFill="1" applyBorder="1" applyAlignment="1">
      <alignment horizontal="right" vertical="center" shrinkToFit="1"/>
    </xf>
    <xf numFmtId="198" fontId="53" fillId="0" borderId="117" xfId="2" applyNumberFormat="1" applyFont="1" applyFill="1" applyBorder="1" applyAlignment="1">
      <alignment horizontal="left" vertical="center"/>
    </xf>
    <xf numFmtId="198" fontId="53" fillId="0" borderId="118" xfId="2" applyNumberFormat="1" applyFont="1" applyFill="1" applyBorder="1" applyAlignment="1">
      <alignment horizontal="left" vertical="center"/>
    </xf>
    <xf numFmtId="198" fontId="53" fillId="0" borderId="119" xfId="2" applyNumberFormat="1" applyFont="1" applyFill="1" applyBorder="1" applyAlignment="1">
      <alignment horizontal="left" vertical="center"/>
    </xf>
    <xf numFmtId="198" fontId="53" fillId="0" borderId="54" xfId="2" applyNumberFormat="1" applyFont="1" applyFill="1" applyBorder="1" applyAlignment="1">
      <alignment horizontal="left" vertical="center"/>
    </xf>
    <xf numFmtId="198" fontId="53" fillId="0" borderId="64" xfId="2" applyNumberFormat="1" applyFont="1" applyFill="1" applyBorder="1" applyAlignment="1">
      <alignment horizontal="left" vertical="center"/>
    </xf>
    <xf numFmtId="198" fontId="53" fillId="0" borderId="55" xfId="2" applyNumberFormat="1" applyFont="1" applyFill="1" applyBorder="1" applyAlignment="1">
      <alignment horizontal="left" vertical="center"/>
    </xf>
    <xf numFmtId="207" fontId="51" fillId="7" borderId="3" xfId="2" applyNumberFormat="1" applyFont="1" applyFill="1" applyBorder="1" applyAlignment="1">
      <alignment horizontal="right" vertical="center" shrinkToFit="1"/>
    </xf>
    <xf numFmtId="206" fontId="51" fillId="7" borderId="3" xfId="2" applyNumberFormat="1" applyFont="1" applyFill="1" applyBorder="1" applyAlignment="1">
      <alignment horizontal="right" vertical="center" shrinkToFit="1"/>
    </xf>
    <xf numFmtId="3" fontId="51" fillId="7" borderId="13" xfId="2" applyNumberFormat="1" applyFont="1" applyFill="1" applyBorder="1" applyAlignment="1">
      <alignment horizontal="right" vertical="center" shrinkToFit="1"/>
    </xf>
    <xf numFmtId="0" fontId="24" fillId="0" borderId="9" xfId="0" applyFont="1" applyFill="1" applyBorder="1" applyAlignment="1">
      <alignment horizontal="center" vertical="center" wrapText="1"/>
    </xf>
    <xf numFmtId="181" fontId="51" fillId="4" borderId="3" xfId="0" applyNumberFormat="1" applyFont="1" applyFill="1" applyBorder="1" applyAlignment="1">
      <alignment vertical="center" wrapText="1" shrinkToFit="1"/>
    </xf>
    <xf numFmtId="208" fontId="51" fillId="7" borderId="49" xfId="2" applyNumberFormat="1" applyFont="1" applyFill="1" applyBorder="1" applyAlignment="1">
      <alignment horizontal="right" vertical="center" wrapText="1"/>
    </xf>
    <xf numFmtId="206" fontId="51" fillId="4" borderId="3" xfId="2" applyNumberFormat="1" applyFont="1" applyFill="1" applyBorder="1" applyAlignment="1">
      <alignment horizontal="right" vertical="center" wrapText="1"/>
    </xf>
    <xf numFmtId="206" fontId="51" fillId="4" borderId="5" xfId="2" applyNumberFormat="1" applyFont="1" applyFill="1" applyBorder="1" applyAlignment="1">
      <alignment horizontal="right" vertical="center" wrapText="1"/>
    </xf>
    <xf numFmtId="0" fontId="26" fillId="0" borderId="0" xfId="0" applyFont="1" applyFill="1" applyAlignment="1">
      <alignment horizontal="left" vertical="center" wrapText="1"/>
    </xf>
    <xf numFmtId="0" fontId="5" fillId="7" borderId="15" xfId="0" applyFont="1" applyFill="1" applyBorder="1" applyAlignment="1">
      <alignment horizontal="center" vertical="center"/>
    </xf>
    <xf numFmtId="0" fontId="5" fillId="7" borderId="4" xfId="0" applyFont="1" applyFill="1" applyBorder="1" applyAlignment="1">
      <alignment horizontal="center" vertical="center"/>
    </xf>
    <xf numFmtId="0" fontId="24" fillId="0" borderId="12" xfId="0" quotePrefix="1" applyFont="1" applyFill="1" applyBorder="1" applyAlignment="1">
      <alignment horizontal="left" vertical="center" shrinkToFit="1"/>
    </xf>
    <xf numFmtId="0" fontId="24" fillId="0" borderId="0" xfId="0" quotePrefix="1" applyFont="1" applyFill="1" applyBorder="1" applyAlignment="1">
      <alignment horizontal="left" vertical="center" shrinkToFit="1"/>
    </xf>
    <xf numFmtId="206" fontId="51" fillId="7" borderId="8" xfId="2" applyNumberFormat="1" applyFont="1" applyFill="1" applyBorder="1" applyAlignment="1">
      <alignment horizontal="right" vertical="center" wrapText="1"/>
    </xf>
    <xf numFmtId="183" fontId="10" fillId="7" borderId="111" xfId="0" applyNumberFormat="1" applyFont="1" applyFill="1" applyBorder="1" applyAlignment="1">
      <alignment horizontal="right" vertical="center"/>
    </xf>
    <xf numFmtId="206" fontId="51" fillId="7" borderId="3" xfId="2" applyNumberFormat="1" applyFont="1" applyFill="1" applyBorder="1" applyAlignment="1">
      <alignment horizontal="right" vertical="center" wrapText="1"/>
    </xf>
    <xf numFmtId="187" fontId="51" fillId="7" borderId="5" xfId="2" applyNumberFormat="1" applyFont="1" applyFill="1" applyBorder="1" applyAlignment="1">
      <alignment horizontal="right" vertical="center" wrapText="1" shrinkToFit="1"/>
    </xf>
    <xf numFmtId="187" fontId="51" fillId="7" borderId="13" xfId="2" applyNumberFormat="1" applyFont="1" applyFill="1" applyBorder="1" applyAlignment="1">
      <alignment horizontal="right" vertical="center" wrapText="1" shrinkToFit="1"/>
    </xf>
    <xf numFmtId="187" fontId="51" fillId="7" borderId="12" xfId="2" applyNumberFormat="1" applyFont="1" applyFill="1" applyBorder="1" applyAlignment="1">
      <alignment horizontal="right" vertical="center" wrapText="1" shrinkToFit="1"/>
    </xf>
    <xf numFmtId="187" fontId="51" fillId="7" borderId="0" xfId="2" applyNumberFormat="1" applyFont="1" applyFill="1" applyBorder="1" applyAlignment="1">
      <alignment horizontal="right" vertical="center" wrapText="1" shrinkToFit="1"/>
    </xf>
    <xf numFmtId="198" fontId="49" fillId="0" borderId="117" xfId="2" applyNumberFormat="1" applyFont="1" applyFill="1" applyBorder="1" applyAlignment="1">
      <alignment horizontal="left" vertical="center"/>
    </xf>
    <xf numFmtId="198" fontId="49" fillId="0" borderId="118" xfId="2" applyNumberFormat="1" applyFont="1" applyFill="1" applyBorder="1" applyAlignment="1">
      <alignment horizontal="left" vertical="center"/>
    </xf>
    <xf numFmtId="198" fontId="49" fillId="0" borderId="119" xfId="2" applyNumberFormat="1" applyFont="1" applyFill="1" applyBorder="1" applyAlignment="1">
      <alignment horizontal="left" vertical="center"/>
    </xf>
    <xf numFmtId="198" fontId="49" fillId="0" borderId="54" xfId="2" applyNumberFormat="1" applyFont="1" applyFill="1" applyBorder="1" applyAlignment="1">
      <alignment horizontal="left" vertical="center"/>
    </xf>
    <xf numFmtId="198" fontId="49" fillId="0" borderId="64" xfId="2" applyNumberFormat="1" applyFont="1" applyFill="1" applyBorder="1" applyAlignment="1">
      <alignment horizontal="left" vertical="center"/>
    </xf>
    <xf numFmtId="198" fontId="49" fillId="0" borderId="55" xfId="2" applyNumberFormat="1" applyFont="1" applyFill="1" applyBorder="1" applyAlignment="1">
      <alignment horizontal="left" vertical="center"/>
    </xf>
    <xf numFmtId="0" fontId="5" fillId="0" borderId="15" xfId="0" applyFont="1" applyFill="1" applyBorder="1" applyAlignment="1">
      <alignment vertical="center"/>
    </xf>
    <xf numFmtId="0" fontId="5" fillId="0" borderId="4" xfId="0" applyFont="1" applyFill="1" applyBorder="1" applyAlignment="1">
      <alignment vertical="center"/>
    </xf>
    <xf numFmtId="181" fontId="51" fillId="4" borderId="111" xfId="0" applyNumberFormat="1" applyFont="1" applyFill="1" applyBorder="1" applyAlignment="1">
      <alignment vertical="center" shrinkToFit="1"/>
    </xf>
    <xf numFmtId="0" fontId="5" fillId="0" borderId="112" xfId="0" applyFont="1" applyFill="1" applyBorder="1" applyAlignment="1">
      <alignment horizontal="center" vertical="center" shrinkToFit="1"/>
    </xf>
    <xf numFmtId="0" fontId="5" fillId="0" borderId="113" xfId="0" applyFont="1" applyFill="1" applyBorder="1" applyAlignment="1">
      <alignment horizontal="center" vertical="center" shrinkToFit="1"/>
    </xf>
    <xf numFmtId="206" fontId="51" fillId="4" borderId="13" xfId="2" applyNumberFormat="1" applyFont="1" applyFill="1" applyBorder="1" applyAlignment="1">
      <alignment horizontal="right" vertical="center" shrinkToFit="1"/>
    </xf>
    <xf numFmtId="0" fontId="0" fillId="0" borderId="0" xfId="0" applyBorder="1" applyAlignment="1">
      <alignment vertical="center" shrinkToFit="1"/>
    </xf>
    <xf numFmtId="0" fontId="0" fillId="0" borderId="9" xfId="0" applyBorder="1" applyAlignment="1">
      <alignment vertical="center" shrinkToFit="1"/>
    </xf>
    <xf numFmtId="0" fontId="0" fillId="0" borderId="0" xfId="0" applyAlignment="1">
      <alignment vertical="center" shrinkToFit="1"/>
    </xf>
    <xf numFmtId="206" fontId="51" fillId="7" borderId="12" xfId="2" applyNumberFormat="1" applyFont="1" applyFill="1" applyBorder="1" applyAlignment="1">
      <alignment horizontal="right" vertical="center" shrinkToFit="1"/>
    </xf>
    <xf numFmtId="206" fontId="51" fillId="7" borderId="0" xfId="2" applyNumberFormat="1" applyFont="1" applyFill="1" applyBorder="1" applyAlignment="1">
      <alignment horizontal="right" vertical="center" shrinkToFit="1"/>
    </xf>
    <xf numFmtId="206" fontId="51" fillId="7" borderId="9" xfId="2" applyNumberFormat="1" applyFont="1" applyFill="1" applyBorder="1" applyAlignment="1">
      <alignment horizontal="right" vertical="center" shrinkToFit="1"/>
    </xf>
    <xf numFmtId="0" fontId="5" fillId="0" borderId="16" xfId="0" applyFont="1" applyFill="1" applyBorder="1" applyAlignment="1">
      <alignment horizontal="left" vertical="center"/>
    </xf>
    <xf numFmtId="0" fontId="48" fillId="0" borderId="15" xfId="0" applyFont="1" applyFill="1" applyBorder="1" applyAlignment="1">
      <alignment horizontal="left" vertical="center"/>
    </xf>
    <xf numFmtId="0" fontId="48" fillId="0" borderId="4" xfId="0" applyFont="1" applyFill="1" applyBorder="1" applyAlignment="1">
      <alignment horizontal="left" vertical="center"/>
    </xf>
    <xf numFmtId="181" fontId="51" fillId="4" borderId="8" xfId="0" applyNumberFormat="1" applyFont="1" applyFill="1" applyBorder="1" applyAlignment="1">
      <alignment vertical="center" wrapText="1" shrinkToFit="1"/>
    </xf>
    <xf numFmtId="0" fontId="7" fillId="0" borderId="16" xfId="0" applyFont="1" applyFill="1" applyBorder="1" applyAlignment="1">
      <alignment vertical="center" shrinkToFit="1"/>
    </xf>
    <xf numFmtId="0" fontId="7" fillId="0" borderId="15" xfId="0" applyFont="1" applyFill="1" applyBorder="1" applyAlignment="1">
      <alignment vertical="center" shrinkToFit="1"/>
    </xf>
    <xf numFmtId="0" fontId="7" fillId="0" borderId="4" xfId="0" applyFont="1" applyFill="1" applyBorder="1" applyAlignment="1">
      <alignment vertical="center" shrinkToFit="1"/>
    </xf>
    <xf numFmtId="187" fontId="51" fillId="7" borderId="120" xfId="2" applyNumberFormat="1" applyFont="1" applyFill="1" applyBorder="1" applyAlignment="1">
      <alignment horizontal="right" vertical="center" shrinkToFit="1"/>
    </xf>
    <xf numFmtId="187" fontId="51" fillId="7" borderId="121" xfId="2" applyNumberFormat="1" applyFont="1" applyFill="1" applyBorder="1" applyAlignment="1">
      <alignment horizontal="right" vertical="center" shrinkToFit="1"/>
    </xf>
    <xf numFmtId="218" fontId="51" fillId="7" borderId="5" xfId="2" applyNumberFormat="1" applyFont="1" applyFill="1" applyBorder="1" applyAlignment="1">
      <alignment horizontal="right" vertical="center" shrinkToFit="1"/>
    </xf>
    <xf numFmtId="218" fontId="51" fillId="7" borderId="13" xfId="2" applyNumberFormat="1" applyFont="1" applyFill="1" applyBorder="1" applyAlignment="1">
      <alignment horizontal="right" vertical="center" shrinkToFit="1"/>
    </xf>
    <xf numFmtId="218" fontId="51" fillId="7" borderId="14" xfId="2" applyNumberFormat="1" applyFont="1" applyFill="1" applyBorder="1" applyAlignment="1">
      <alignment horizontal="right" vertical="center" shrinkToFit="1"/>
    </xf>
    <xf numFmtId="218" fontId="51" fillId="4" borderId="5" xfId="2" applyNumberFormat="1" applyFont="1" applyFill="1" applyBorder="1" applyAlignment="1">
      <alignment horizontal="right" vertical="center" shrinkToFit="1"/>
    </xf>
    <xf numFmtId="218" fontId="51" fillId="4" borderId="13" xfId="2" applyNumberFormat="1" applyFont="1" applyFill="1" applyBorder="1" applyAlignment="1">
      <alignment horizontal="right" vertical="center" shrinkToFit="1"/>
    </xf>
    <xf numFmtId="218" fontId="51" fillId="4" borderId="14" xfId="2" applyNumberFormat="1" applyFont="1" applyFill="1" applyBorder="1" applyAlignment="1">
      <alignment horizontal="right" vertical="center" shrinkToFit="1"/>
    </xf>
    <xf numFmtId="208" fontId="10" fillId="7" borderId="116" xfId="2" applyNumberFormat="1" applyFont="1" applyFill="1" applyBorder="1" applyAlignment="1">
      <alignment horizontal="right" vertical="center" shrinkToFit="1"/>
    </xf>
    <xf numFmtId="209" fontId="51" fillId="4" borderId="116" xfId="0" applyNumberFormat="1" applyFont="1" applyFill="1" applyBorder="1" applyAlignment="1">
      <alignment vertical="center" shrinkToFit="1"/>
    </xf>
    <xf numFmtId="0" fontId="5" fillId="2" borderId="16"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16" xfId="0" applyFont="1" applyFill="1" applyBorder="1" applyAlignment="1">
      <alignment horizontal="center" vertical="center" wrapText="1"/>
    </xf>
    <xf numFmtId="0" fontId="5" fillId="2" borderId="16"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25" fillId="0" borderId="17" xfId="0" applyFont="1" applyFill="1" applyBorder="1" applyAlignment="1">
      <alignment vertical="center" wrapText="1"/>
    </xf>
    <xf numFmtId="0" fontId="25" fillId="0" borderId="18" xfId="0" applyFont="1" applyFill="1" applyBorder="1" applyAlignment="1">
      <alignment vertical="center" wrapText="1"/>
    </xf>
    <xf numFmtId="0" fontId="25" fillId="0" borderId="19" xfId="0" applyFont="1" applyFill="1" applyBorder="1" applyAlignment="1">
      <alignment vertical="center" wrapText="1"/>
    </xf>
    <xf numFmtId="0" fontId="25" fillId="0" borderId="20" xfId="0" applyFont="1" applyFill="1" applyBorder="1" applyAlignment="1">
      <alignment vertical="center" wrapText="1"/>
    </xf>
    <xf numFmtId="0" fontId="25" fillId="0" borderId="0" xfId="0" applyFont="1" applyFill="1" applyBorder="1" applyAlignment="1">
      <alignment vertical="center" wrapText="1"/>
    </xf>
    <xf numFmtId="0" fontId="25" fillId="0" borderId="21" xfId="0" applyFont="1" applyFill="1" applyBorder="1" applyAlignment="1">
      <alignment vertical="center" wrapText="1"/>
    </xf>
    <xf numFmtId="0" fontId="25" fillId="0" borderId="23" xfId="0" applyFont="1" applyFill="1" applyBorder="1" applyAlignment="1">
      <alignment vertical="center" wrapText="1"/>
    </xf>
    <xf numFmtId="0" fontId="25" fillId="0" borderId="22" xfId="0" applyFont="1" applyFill="1" applyBorder="1" applyAlignment="1">
      <alignment vertical="center" wrapText="1"/>
    </xf>
    <xf numFmtId="0" fontId="25" fillId="0" borderId="24" xfId="0" applyFont="1" applyFill="1" applyBorder="1" applyAlignment="1">
      <alignment vertical="center" wrapText="1"/>
    </xf>
    <xf numFmtId="212" fontId="51" fillId="4" borderId="124" xfId="2" applyNumberFormat="1" applyFont="1" applyFill="1" applyBorder="1" applyAlignment="1">
      <alignment horizontal="right" vertical="center" shrinkToFit="1"/>
    </xf>
    <xf numFmtId="212" fontId="51" fillId="4" borderId="125" xfId="2" applyNumberFormat="1" applyFont="1" applyFill="1" applyBorder="1" applyAlignment="1">
      <alignment horizontal="right" vertical="center" shrinkToFit="1"/>
    </xf>
    <xf numFmtId="212" fontId="51" fillId="4" borderId="126" xfId="2" applyNumberFormat="1" applyFont="1" applyFill="1" applyBorder="1" applyAlignment="1">
      <alignment horizontal="right" vertical="center" shrinkToFit="1"/>
    </xf>
    <xf numFmtId="209" fontId="51" fillId="4" borderId="125" xfId="2" applyNumberFormat="1" applyFont="1" applyFill="1" applyBorder="1" applyAlignment="1">
      <alignment horizontal="right" vertical="center" shrinkToFit="1"/>
    </xf>
    <xf numFmtId="209" fontId="51" fillId="4" borderId="126" xfId="2" applyNumberFormat="1" applyFont="1" applyFill="1" applyBorder="1" applyAlignment="1">
      <alignment horizontal="right" vertical="center" shrinkToFit="1"/>
    </xf>
    <xf numFmtId="0" fontId="6" fillId="7" borderId="1" xfId="0" applyFont="1" applyFill="1" applyBorder="1" applyAlignment="1">
      <alignment horizontal="center" vertical="center"/>
    </xf>
    <xf numFmtId="0" fontId="42" fillId="0" borderId="16" xfId="5" applyFont="1" applyBorder="1" applyAlignment="1">
      <alignment vertical="center" wrapText="1"/>
    </xf>
    <xf numFmtId="0" fontId="42" fillId="0" borderId="15" xfId="5" applyFont="1" applyBorder="1" applyAlignment="1">
      <alignment vertical="center" wrapText="1"/>
    </xf>
    <xf numFmtId="0" fontId="42" fillId="0" borderId="4" xfId="5" applyFont="1" applyBorder="1" applyAlignment="1">
      <alignment vertical="center" wrapText="1"/>
    </xf>
    <xf numFmtId="218" fontId="51" fillId="7" borderId="12" xfId="2" applyNumberFormat="1" applyFont="1" applyFill="1" applyBorder="1" applyAlignment="1">
      <alignment horizontal="right" vertical="center" shrinkToFit="1"/>
    </xf>
    <xf numFmtId="218" fontId="51" fillId="7" borderId="0" xfId="2" applyNumberFormat="1" applyFont="1" applyFill="1" applyBorder="1" applyAlignment="1">
      <alignment horizontal="right" vertical="center" shrinkToFit="1"/>
    </xf>
    <xf numFmtId="218" fontId="51" fillId="7" borderId="9" xfId="2" applyNumberFormat="1" applyFont="1" applyFill="1" applyBorder="1" applyAlignment="1">
      <alignment horizontal="right" vertical="center" shrinkToFit="1"/>
    </xf>
    <xf numFmtId="181" fontId="51" fillId="4" borderId="12" xfId="0" applyNumberFormat="1" applyFont="1" applyFill="1" applyBorder="1" applyAlignment="1">
      <alignment vertical="center" shrinkToFit="1"/>
    </xf>
    <xf numFmtId="181" fontId="51" fillId="4" borderId="0" xfId="0" applyNumberFormat="1" applyFont="1" applyFill="1" applyBorder="1" applyAlignment="1">
      <alignment vertical="center" shrinkToFit="1"/>
    </xf>
    <xf numFmtId="181" fontId="51" fillId="4" borderId="9" xfId="0" applyNumberFormat="1" applyFont="1" applyFill="1" applyBorder="1" applyAlignment="1">
      <alignment vertical="center" shrinkToFit="1"/>
    </xf>
    <xf numFmtId="0" fontId="5" fillId="2" borderId="123" xfId="0" applyFont="1" applyFill="1" applyBorder="1" applyAlignment="1">
      <alignment horizontal="center" vertical="center" wrapText="1"/>
    </xf>
    <xf numFmtId="0" fontId="24" fillId="0" borderId="0" xfId="0" applyFont="1" applyAlignment="1">
      <alignment vertical="center" wrapText="1"/>
    </xf>
    <xf numFmtId="0" fontId="5" fillId="0" borderId="1" xfId="0" applyFont="1" applyFill="1" applyBorder="1" applyAlignment="1">
      <alignment horizontal="left" vertical="center" wrapText="1" shrinkToFit="1"/>
    </xf>
    <xf numFmtId="0" fontId="5" fillId="0" borderId="1" xfId="0" applyFont="1" applyFill="1" applyBorder="1" applyAlignment="1">
      <alignment horizontal="left" vertical="center" shrinkToFit="1"/>
    </xf>
    <xf numFmtId="219" fontId="51" fillId="0" borderId="1" xfId="2" applyNumberFormat="1" applyFont="1" applyFill="1" applyBorder="1" applyAlignment="1">
      <alignment horizontal="right" vertical="center" shrinkToFit="1"/>
    </xf>
    <xf numFmtId="0" fontId="8" fillId="7" borderId="1" xfId="0" applyFont="1" applyFill="1" applyBorder="1" applyAlignment="1">
      <alignment horizontal="center" vertical="center"/>
    </xf>
    <xf numFmtId="0" fontId="25" fillId="0" borderId="6" xfId="0" applyFont="1" applyFill="1" applyBorder="1" applyAlignment="1">
      <alignment horizontal="left" vertical="center" wrapText="1"/>
    </xf>
    <xf numFmtId="0" fontId="6" fillId="0" borderId="0" xfId="0" applyFont="1" applyFill="1" applyBorder="1" applyAlignment="1">
      <alignment horizontal="left" vertical="center" shrinkToFit="1"/>
    </xf>
    <xf numFmtId="0" fontId="7" fillId="2" borderId="1" xfId="0" applyFont="1" applyFill="1" applyBorder="1" applyAlignment="1">
      <alignment horizontal="center" vertical="center" shrinkToFit="1"/>
    </xf>
    <xf numFmtId="0" fontId="25" fillId="0" borderId="46" xfId="0" applyFont="1" applyFill="1" applyBorder="1" applyAlignment="1">
      <alignment horizontal="left" vertical="center" wrapText="1"/>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59"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0" xfId="0" applyFont="1" applyFill="1"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5" fillId="2" borderId="130" xfId="0" applyFont="1" applyFill="1" applyBorder="1" applyAlignment="1">
      <alignment horizontal="center" vertical="center" wrapText="1"/>
    </xf>
    <xf numFmtId="187" fontId="51" fillId="0" borderId="127" xfId="2" applyNumberFormat="1" applyFont="1" applyFill="1" applyBorder="1" applyAlignment="1">
      <alignment horizontal="right" vertical="center" shrinkToFit="1"/>
    </xf>
    <xf numFmtId="187" fontId="51" fillId="0" borderId="128" xfId="2" applyNumberFormat="1" applyFont="1" applyFill="1" applyBorder="1" applyAlignment="1">
      <alignment horizontal="right" vertical="center" shrinkToFit="1"/>
    </xf>
    <xf numFmtId="187" fontId="51" fillId="0" borderId="129" xfId="2" applyNumberFormat="1" applyFont="1" applyFill="1" applyBorder="1" applyAlignment="1">
      <alignment horizontal="right" vertical="center" shrinkToFit="1"/>
    </xf>
    <xf numFmtId="187" fontId="51" fillId="0" borderId="54" xfId="2" applyNumberFormat="1" applyFont="1" applyFill="1" applyBorder="1" applyAlignment="1">
      <alignment horizontal="right" vertical="center" shrinkToFit="1"/>
    </xf>
    <xf numFmtId="187" fontId="51" fillId="0" borderId="64" xfId="2" applyNumberFormat="1" applyFont="1" applyFill="1" applyBorder="1" applyAlignment="1">
      <alignment horizontal="right" vertical="center" shrinkToFit="1"/>
    </xf>
    <xf numFmtId="187" fontId="51" fillId="0" borderId="55" xfId="2" applyNumberFormat="1" applyFont="1" applyFill="1" applyBorder="1" applyAlignment="1">
      <alignment horizontal="right" vertical="center" shrinkToFit="1"/>
    </xf>
    <xf numFmtId="205" fontId="5" fillId="0" borderId="0" xfId="0" applyNumberFormat="1" applyFont="1" applyFill="1" applyAlignment="1">
      <alignment horizontal="center" vertical="center"/>
    </xf>
    <xf numFmtId="203" fontId="6" fillId="4" borderId="16" xfId="0" applyNumberFormat="1" applyFont="1" applyFill="1" applyBorder="1" applyAlignment="1">
      <alignment horizontal="right" vertical="center" shrinkToFit="1"/>
    </xf>
    <xf numFmtId="203" fontId="6" fillId="4" borderId="4" xfId="0" applyNumberFormat="1" applyFont="1" applyFill="1" applyBorder="1" applyAlignment="1">
      <alignment horizontal="right" vertical="center" shrinkToFit="1"/>
    </xf>
    <xf numFmtId="0" fontId="5" fillId="0" borderId="12"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204" fontId="6" fillId="4" borderId="16" xfId="0" applyNumberFormat="1" applyFont="1" applyFill="1" applyBorder="1" applyAlignment="1">
      <alignment horizontal="right" vertical="center" shrinkToFit="1"/>
    </xf>
    <xf numFmtId="204" fontId="6" fillId="4" borderId="4" xfId="0" applyNumberFormat="1" applyFont="1" applyFill="1" applyBorder="1" applyAlignment="1">
      <alignment horizontal="right" vertical="center" shrinkToFit="1"/>
    </xf>
    <xf numFmtId="9" fontId="6" fillId="4" borderId="16" xfId="1" applyFont="1" applyFill="1" applyBorder="1" applyAlignment="1">
      <alignment horizontal="right" vertical="center" shrinkToFit="1"/>
    </xf>
    <xf numFmtId="9" fontId="6" fillId="4" borderId="4" xfId="1" applyFont="1" applyFill="1" applyBorder="1" applyAlignment="1">
      <alignment horizontal="right" vertical="center" shrinkToFit="1"/>
    </xf>
    <xf numFmtId="0" fontId="24" fillId="0" borderId="0" xfId="0" quotePrefix="1" applyFont="1" applyFill="1" applyAlignment="1">
      <alignment horizontal="center" vertical="center"/>
    </xf>
    <xf numFmtId="0" fontId="24" fillId="0" borderId="9" xfId="0" quotePrefix="1" applyFont="1" applyFill="1" applyBorder="1" applyAlignment="1">
      <alignment horizontal="center" vertical="center"/>
    </xf>
    <xf numFmtId="0" fontId="24" fillId="0" borderId="12" xfId="0" quotePrefix="1" applyFont="1" applyFill="1" applyBorder="1" applyAlignment="1">
      <alignment horizontal="center" vertical="center" shrinkToFit="1"/>
    </xf>
    <xf numFmtId="0" fontId="24" fillId="0" borderId="0" xfId="0" quotePrefix="1" applyFont="1" applyFill="1" applyAlignment="1">
      <alignment horizontal="center" vertical="center" shrinkToFit="1"/>
    </xf>
    <xf numFmtId="0" fontId="26" fillId="0" borderId="0" xfId="0" quotePrefix="1" applyFont="1" applyFill="1" applyAlignment="1">
      <alignment horizontal="center" vertical="center"/>
    </xf>
    <xf numFmtId="0" fontId="26" fillId="0" borderId="0" xfId="0" quotePrefix="1" applyFont="1" applyFill="1" applyBorder="1" applyAlignment="1">
      <alignment horizontal="center" vertical="center"/>
    </xf>
    <xf numFmtId="203" fontId="6" fillId="4" borderId="112" xfId="0" applyNumberFormat="1" applyFont="1" applyFill="1" applyBorder="1" applyAlignment="1">
      <alignment horizontal="right" vertical="center" shrinkToFit="1"/>
    </xf>
    <xf numFmtId="203" fontId="6" fillId="4" borderId="114" xfId="0" applyNumberFormat="1" applyFont="1" applyFill="1" applyBorder="1" applyAlignment="1">
      <alignment horizontal="right" vertical="center" shrinkToFit="1"/>
    </xf>
    <xf numFmtId="0" fontId="26" fillId="0" borderId="0" xfId="0" quotePrefix="1" applyFont="1" applyFill="1" applyBorder="1" applyAlignment="1">
      <alignment horizontal="center" vertical="center" shrinkToFit="1"/>
    </xf>
    <xf numFmtId="0" fontId="26" fillId="0" borderId="0" xfId="0" quotePrefix="1" applyFont="1" applyFill="1" applyAlignment="1">
      <alignment horizontal="center" vertical="center" shrinkToFit="1"/>
    </xf>
    <xf numFmtId="0" fontId="5" fillId="0" borderId="16" xfId="5" applyFont="1" applyBorder="1" applyAlignment="1">
      <alignment vertical="center" wrapText="1"/>
    </xf>
    <xf numFmtId="0" fontId="81" fillId="0" borderId="15" xfId="5" applyFont="1" applyBorder="1" applyAlignment="1">
      <alignment vertical="center" wrapText="1"/>
    </xf>
    <xf numFmtId="0" fontId="81" fillId="0" borderId="4" xfId="5" applyFont="1" applyBorder="1" applyAlignment="1">
      <alignment vertical="center" wrapText="1"/>
    </xf>
    <xf numFmtId="0" fontId="37" fillId="0" borderId="46" xfId="0" applyFont="1" applyFill="1" applyBorder="1" applyAlignment="1">
      <alignment vertical="center" wrapText="1"/>
    </xf>
    <xf numFmtId="0" fontId="37" fillId="0" borderId="47" xfId="0" applyFont="1" applyFill="1" applyBorder="1" applyAlignment="1">
      <alignment vertical="center" wrapText="1"/>
    </xf>
    <xf numFmtId="0" fontId="37" fillId="0" borderId="48" xfId="0" applyFont="1" applyFill="1" applyBorder="1" applyAlignment="1">
      <alignment vertical="center" wrapText="1"/>
    </xf>
    <xf numFmtId="0" fontId="37" fillId="0" borderId="59" xfId="0" applyFont="1" applyFill="1" applyBorder="1" applyAlignment="1">
      <alignment vertical="center" wrapText="1"/>
    </xf>
    <xf numFmtId="0" fontId="37" fillId="0" borderId="0" xfId="0" applyFont="1" applyFill="1" applyBorder="1" applyAlignment="1">
      <alignment vertical="center" wrapText="1"/>
    </xf>
    <xf numFmtId="0" fontId="37" fillId="0" borderId="60" xfId="0" applyFont="1" applyFill="1" applyBorder="1" applyAlignment="1">
      <alignment vertical="center" wrapText="1"/>
    </xf>
    <xf numFmtId="0" fontId="37" fillId="0" borderId="61" xfId="0" applyFont="1" applyFill="1" applyBorder="1" applyAlignment="1">
      <alignment vertical="center" wrapText="1"/>
    </xf>
    <xf numFmtId="0" fontId="37" fillId="0" borderId="62" xfId="0" applyFont="1" applyFill="1" applyBorder="1" applyAlignment="1">
      <alignment vertical="center" wrapText="1"/>
    </xf>
    <xf numFmtId="0" fontId="37" fillId="0" borderId="63" xfId="0" applyFont="1" applyFill="1" applyBorder="1" applyAlignment="1">
      <alignment vertical="center" wrapText="1"/>
    </xf>
    <xf numFmtId="203" fontId="6" fillId="7" borderId="112" xfId="0" applyNumberFormat="1" applyFont="1" applyFill="1" applyBorder="1" applyAlignment="1">
      <alignment horizontal="right" vertical="center" shrinkToFit="1"/>
    </xf>
    <xf numFmtId="203" fontId="6" fillId="7" borderId="114" xfId="0" applyNumberFormat="1" applyFont="1" applyFill="1" applyBorder="1" applyAlignment="1">
      <alignment horizontal="right" vertical="center" shrinkToFit="1"/>
    </xf>
    <xf numFmtId="0" fontId="24" fillId="0" borderId="0" xfId="0" applyFont="1" applyFill="1" applyAlignment="1">
      <alignment horizontal="center" vertical="center"/>
    </xf>
    <xf numFmtId="0" fontId="24" fillId="0" borderId="0" xfId="0" applyFont="1" applyFill="1" applyBorder="1" applyAlignment="1">
      <alignment horizontal="center" vertical="center"/>
    </xf>
    <xf numFmtId="203" fontId="6" fillId="4" borderId="111" xfId="0" applyNumberFormat="1" applyFont="1" applyFill="1" applyBorder="1" applyAlignment="1">
      <alignment horizontal="right" vertical="center" shrinkToFit="1"/>
    </xf>
    <xf numFmtId="0" fontId="24" fillId="0" borderId="0" xfId="0" quotePrefix="1" applyFont="1" applyFill="1" applyBorder="1" applyAlignment="1">
      <alignment horizontal="center" vertical="center"/>
    </xf>
    <xf numFmtId="204" fontId="6" fillId="7" borderId="16" xfId="0" applyNumberFormat="1" applyFont="1" applyFill="1" applyBorder="1" applyAlignment="1">
      <alignment horizontal="right" vertical="center" shrinkToFit="1"/>
    </xf>
    <xf numFmtId="204" fontId="6" fillId="7" borderId="4" xfId="0" applyNumberFormat="1" applyFont="1" applyFill="1" applyBorder="1" applyAlignment="1">
      <alignment horizontal="right" vertical="center" shrinkToFit="1"/>
    </xf>
    <xf numFmtId="0" fontId="6" fillId="7" borderId="112" xfId="0" applyFont="1" applyFill="1" applyBorder="1" applyAlignment="1">
      <alignment horizontal="center" vertical="center"/>
    </xf>
    <xf numFmtId="0" fontId="6" fillId="7" borderId="114" xfId="0" applyFont="1" applyFill="1" applyBorder="1" applyAlignment="1">
      <alignment horizontal="center" vertical="center"/>
    </xf>
    <xf numFmtId="203" fontId="6" fillId="7" borderId="16" xfId="0" applyNumberFormat="1" applyFont="1" applyFill="1" applyBorder="1" applyAlignment="1">
      <alignment horizontal="right" vertical="center" shrinkToFit="1"/>
    </xf>
    <xf numFmtId="203" fontId="6" fillId="7" borderId="4" xfId="0" applyNumberFormat="1" applyFont="1" applyFill="1" applyBorder="1" applyAlignment="1">
      <alignment horizontal="right" vertical="center" shrinkToFit="1"/>
    </xf>
    <xf numFmtId="0" fontId="24" fillId="0" borderId="9" xfId="0" applyFont="1" applyFill="1" applyBorder="1" applyAlignment="1">
      <alignment horizontal="center" vertical="center"/>
    </xf>
    <xf numFmtId="183" fontId="6" fillId="7" borderId="16" xfId="0" applyNumberFormat="1" applyFont="1" applyFill="1" applyBorder="1" applyAlignment="1">
      <alignment horizontal="center" vertical="center"/>
    </xf>
    <xf numFmtId="183" fontId="6" fillId="7" borderId="15" xfId="0" applyNumberFormat="1" applyFont="1" applyFill="1" applyBorder="1" applyAlignment="1">
      <alignment horizontal="center" vertical="center"/>
    </xf>
    <xf numFmtId="183" fontId="6" fillId="7" borderId="4" xfId="0" applyNumberFormat="1" applyFont="1" applyFill="1" applyBorder="1" applyAlignment="1">
      <alignment horizontal="center" vertical="center"/>
    </xf>
    <xf numFmtId="0" fontId="6" fillId="7" borderId="16" xfId="0" applyFont="1" applyFill="1" applyBorder="1" applyAlignment="1">
      <alignment horizontal="left" vertical="center" wrapText="1"/>
    </xf>
    <xf numFmtId="0" fontId="6" fillId="7" borderId="15" xfId="0" applyFont="1" applyFill="1" applyBorder="1" applyAlignment="1">
      <alignment horizontal="left" vertical="center" wrapText="1"/>
    </xf>
    <xf numFmtId="0" fontId="6" fillId="7" borderId="4" xfId="0" applyFont="1" applyFill="1" applyBorder="1" applyAlignment="1">
      <alignment horizontal="left" vertical="center" wrapText="1"/>
    </xf>
    <xf numFmtId="0" fontId="42" fillId="2" borderId="16" xfId="5" applyFont="1" applyFill="1" applyBorder="1" applyAlignment="1">
      <alignment horizontal="center" vertical="center" wrapText="1"/>
    </xf>
    <xf numFmtId="0" fontId="42" fillId="2" borderId="15" xfId="5" applyFont="1" applyFill="1" applyBorder="1" applyAlignment="1">
      <alignment horizontal="center" vertical="center" wrapText="1"/>
    </xf>
    <xf numFmtId="0" fontId="42" fillId="2" borderId="4" xfId="5" applyFont="1" applyFill="1" applyBorder="1" applyAlignment="1">
      <alignment horizontal="center" vertical="center" wrapText="1"/>
    </xf>
    <xf numFmtId="203" fontId="6" fillId="4" borderId="1" xfId="0" applyNumberFormat="1" applyFont="1" applyFill="1" applyBorder="1" applyAlignment="1">
      <alignment horizontal="right" vertical="center" shrinkToFit="1"/>
    </xf>
    <xf numFmtId="0" fontId="24" fillId="0" borderId="12" xfId="0" quotePrefix="1" applyFont="1" applyFill="1" applyBorder="1" applyAlignment="1">
      <alignment horizontal="center" vertical="center"/>
    </xf>
    <xf numFmtId="0" fontId="89" fillId="0" borderId="0" xfId="0" applyFont="1" applyFill="1" applyBorder="1" applyAlignment="1">
      <alignment horizontal="left" vertical="center" shrinkToFit="1"/>
    </xf>
    <xf numFmtId="0" fontId="90" fillId="0" borderId="0" xfId="0" applyFont="1" applyFill="1" applyAlignment="1">
      <alignment horizontal="left" vertical="top" wrapText="1"/>
    </xf>
    <xf numFmtId="0" fontId="4" fillId="2" borderId="111" xfId="0" applyFont="1" applyFill="1" applyBorder="1" applyAlignment="1">
      <alignment horizontal="center" vertical="center"/>
    </xf>
    <xf numFmtId="0" fontId="4" fillId="2" borderId="111" xfId="0" applyFont="1" applyFill="1" applyBorder="1" applyAlignment="1">
      <alignment horizontal="center" vertical="center" wrapText="1"/>
    </xf>
    <xf numFmtId="0" fontId="4" fillId="7" borderId="112" xfId="0" applyFont="1" applyFill="1" applyBorder="1" applyAlignment="1">
      <alignment horizontal="center" vertical="center"/>
    </xf>
    <xf numFmtId="0" fontId="4" fillId="7" borderId="113" xfId="0" applyFont="1" applyFill="1" applyBorder="1" applyAlignment="1">
      <alignment horizontal="center" vertical="center"/>
    </xf>
    <xf numFmtId="0" fontId="90" fillId="7" borderId="112" xfId="0" applyFont="1" applyFill="1" applyBorder="1" applyAlignment="1">
      <alignment horizontal="center" vertical="center" wrapText="1"/>
    </xf>
    <xf numFmtId="0" fontId="90" fillId="7" borderId="113" xfId="0" applyFont="1" applyFill="1" applyBorder="1" applyAlignment="1">
      <alignment horizontal="center" vertical="center" wrapText="1"/>
    </xf>
    <xf numFmtId="0" fontId="4" fillId="2" borderId="112" xfId="0" applyFont="1" applyFill="1" applyBorder="1" applyAlignment="1">
      <alignment horizontal="center" vertical="center"/>
    </xf>
    <xf numFmtId="0" fontId="4" fillId="2" borderId="113" xfId="0" applyFont="1" applyFill="1" applyBorder="1" applyAlignment="1">
      <alignment horizontal="center" vertical="center"/>
    </xf>
    <xf numFmtId="0" fontId="4" fillId="2" borderId="114" xfId="0" applyFont="1" applyFill="1" applyBorder="1" applyAlignment="1">
      <alignment horizontal="center" vertical="center"/>
    </xf>
    <xf numFmtId="0" fontId="4" fillId="2" borderId="112" xfId="0" applyFont="1" applyFill="1" applyBorder="1" applyAlignment="1">
      <alignment horizontal="center" vertical="top" wrapText="1"/>
    </xf>
    <xf numFmtId="0" fontId="4" fillId="2" borderId="113" xfId="0" applyFont="1" applyFill="1" applyBorder="1" applyAlignment="1">
      <alignment horizontal="center" vertical="top" wrapText="1"/>
    </xf>
    <xf numFmtId="0" fontId="4" fillId="2" borderId="114" xfId="0" applyFont="1" applyFill="1" applyBorder="1" applyAlignment="1">
      <alignment horizontal="center" vertical="top" wrapText="1"/>
    </xf>
    <xf numFmtId="0" fontId="4" fillId="7" borderId="10" xfId="0" applyFont="1" applyFill="1" applyBorder="1" applyAlignment="1">
      <alignment horizontal="center" vertical="center"/>
    </xf>
    <xf numFmtId="0" fontId="4" fillId="7" borderId="6" xfId="0" applyFont="1" applyFill="1" applyBorder="1" applyAlignment="1">
      <alignment horizontal="center" vertical="center"/>
    </xf>
    <xf numFmtId="0" fontId="4" fillId="0" borderId="112" xfId="0" applyFont="1" applyFill="1" applyBorder="1" applyAlignment="1">
      <alignment horizontal="center" vertical="top" wrapText="1"/>
    </xf>
    <xf numFmtId="0" fontId="4" fillId="0" borderId="113" xfId="0" applyFont="1" applyFill="1" applyBorder="1" applyAlignment="1">
      <alignment horizontal="center" vertical="top" wrapText="1"/>
    </xf>
    <xf numFmtId="0" fontId="4" fillId="0" borderId="114" xfId="0" applyFont="1" applyFill="1" applyBorder="1" applyAlignment="1">
      <alignment horizontal="center" vertical="top" wrapText="1"/>
    </xf>
    <xf numFmtId="0" fontId="4" fillId="7" borderId="112" xfId="0" applyFont="1" applyFill="1" applyBorder="1" applyAlignment="1">
      <alignment horizontal="center"/>
    </xf>
    <xf numFmtId="0" fontId="4" fillId="7" borderId="113" xfId="0" applyFont="1" applyFill="1" applyBorder="1" applyAlignment="1">
      <alignment horizontal="center"/>
    </xf>
    <xf numFmtId="0" fontId="4" fillId="2" borderId="111" xfId="0" applyFont="1" applyFill="1" applyBorder="1" applyAlignment="1">
      <alignment horizontal="center" vertical="center" shrinkToFit="1"/>
    </xf>
    <xf numFmtId="0" fontId="4" fillId="2" borderId="112" xfId="0" applyFont="1" applyFill="1" applyBorder="1" applyAlignment="1">
      <alignment horizontal="center" vertical="center" shrinkToFit="1"/>
    </xf>
    <xf numFmtId="0" fontId="4" fillId="2" borderId="113" xfId="0" applyFont="1" applyFill="1" applyBorder="1" applyAlignment="1">
      <alignment horizontal="center" vertical="center" wrapText="1"/>
    </xf>
    <xf numFmtId="0" fontId="4" fillId="2" borderId="11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1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13" xfId="0" applyFont="1" applyFill="1" applyBorder="1" applyAlignment="1">
      <alignment horizontal="center" vertical="center" shrinkToFit="1"/>
    </xf>
    <xf numFmtId="0" fontId="4" fillId="2" borderId="114" xfId="0" applyFont="1" applyFill="1" applyBorder="1" applyAlignment="1">
      <alignment horizontal="center" vertical="center" shrinkToFit="1"/>
    </xf>
    <xf numFmtId="0" fontId="4" fillId="2" borderId="116" xfId="0" applyFont="1" applyFill="1" applyBorder="1" applyAlignment="1">
      <alignment horizontal="center" vertical="center" wrapText="1"/>
    </xf>
    <xf numFmtId="0" fontId="4" fillId="2" borderId="3" xfId="0" applyFont="1" applyFill="1" applyBorder="1" applyAlignment="1">
      <alignment horizontal="center" vertical="center" wrapText="1"/>
    </xf>
    <xf numFmtId="218" fontId="84" fillId="7" borderId="10" xfId="2" applyNumberFormat="1" applyFont="1" applyFill="1" applyBorder="1" applyAlignment="1">
      <alignment horizontal="right" shrinkToFit="1"/>
    </xf>
    <xf numFmtId="218" fontId="84" fillId="7" borderId="6" xfId="2" applyNumberFormat="1" applyFont="1" applyFill="1" applyBorder="1" applyAlignment="1">
      <alignment horizontal="right" shrinkToFit="1"/>
    </xf>
    <xf numFmtId="218" fontId="84" fillId="7" borderId="115" xfId="2" applyNumberFormat="1" applyFont="1" applyFill="1" applyBorder="1" applyAlignment="1">
      <alignment horizontal="right" shrinkToFit="1"/>
    </xf>
    <xf numFmtId="218" fontId="84" fillId="7" borderId="5" xfId="2" applyNumberFormat="1" applyFont="1" applyFill="1" applyBorder="1" applyAlignment="1">
      <alignment horizontal="right" shrinkToFit="1"/>
    </xf>
    <xf numFmtId="218" fontId="84" fillId="7" borderId="13" xfId="2" applyNumberFormat="1" applyFont="1" applyFill="1" applyBorder="1" applyAlignment="1">
      <alignment horizontal="right" shrinkToFit="1"/>
    </xf>
    <xf numFmtId="218" fontId="84" fillId="7" borderId="14" xfId="2" applyNumberFormat="1" applyFont="1" applyFill="1" applyBorder="1" applyAlignment="1">
      <alignment horizontal="right" shrinkToFit="1"/>
    </xf>
    <xf numFmtId="186" fontId="84" fillId="7" borderId="111" xfId="2" applyNumberFormat="1" applyFont="1" applyFill="1" applyBorder="1" applyAlignment="1">
      <alignment horizontal="right" shrinkToFit="1"/>
    </xf>
    <xf numFmtId="186" fontId="84" fillId="7" borderId="112" xfId="2" applyNumberFormat="1" applyFont="1" applyFill="1" applyBorder="1" applyAlignment="1">
      <alignment horizontal="right" shrinkToFit="1"/>
    </xf>
    <xf numFmtId="200" fontId="91" fillId="0" borderId="114" xfId="2" applyNumberFormat="1" applyFont="1" applyFill="1" applyBorder="1" applyAlignment="1">
      <alignment horizontal="center" shrinkToFit="1"/>
    </xf>
    <xf numFmtId="200" fontId="91" fillId="0" borderId="111" xfId="2" applyNumberFormat="1" applyFont="1" applyFill="1" applyBorder="1" applyAlignment="1">
      <alignment horizontal="center" shrinkToFit="1"/>
    </xf>
    <xf numFmtId="181" fontId="84" fillId="4" borderId="111" xfId="0" applyNumberFormat="1" applyFont="1" applyFill="1" applyBorder="1" applyAlignment="1">
      <alignment horizontal="right" shrinkToFit="1"/>
    </xf>
    <xf numFmtId="9" fontId="4" fillId="4" borderId="10" xfId="0" applyNumberFormat="1" applyFont="1" applyFill="1" applyBorder="1" applyAlignment="1">
      <alignment horizontal="right"/>
    </xf>
    <xf numFmtId="9" fontId="4" fillId="4" borderId="6" xfId="0" applyNumberFormat="1" applyFont="1" applyFill="1" applyBorder="1" applyAlignment="1">
      <alignment horizontal="right"/>
    </xf>
    <xf numFmtId="9" fontId="4" fillId="4" borderId="115" xfId="0" applyNumberFormat="1" applyFont="1" applyFill="1" applyBorder="1" applyAlignment="1">
      <alignment horizontal="right"/>
    </xf>
    <xf numFmtId="9" fontId="4" fillId="4" borderId="5" xfId="0" applyNumberFormat="1" applyFont="1" applyFill="1" applyBorder="1" applyAlignment="1">
      <alignment horizontal="right"/>
    </xf>
    <xf numFmtId="9" fontId="4" fillId="4" borderId="13" xfId="0" applyNumberFormat="1" applyFont="1" applyFill="1" applyBorder="1" applyAlignment="1">
      <alignment horizontal="right"/>
    </xf>
    <xf numFmtId="9" fontId="4" fillId="4" borderId="14" xfId="0" applyNumberFormat="1" applyFont="1" applyFill="1" applyBorder="1" applyAlignment="1">
      <alignment horizontal="right"/>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7" borderId="10"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115"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49" fontId="4" fillId="7" borderId="10" xfId="0" applyNumberFormat="1" applyFont="1" applyFill="1" applyBorder="1" applyAlignment="1">
      <alignment horizontal="center"/>
    </xf>
    <xf numFmtId="49" fontId="4" fillId="7" borderId="6" xfId="0" applyNumberFormat="1" applyFont="1" applyFill="1" applyBorder="1" applyAlignment="1">
      <alignment horizontal="center"/>
    </xf>
    <xf numFmtId="49" fontId="4" fillId="7" borderId="115" xfId="0" applyNumberFormat="1" applyFont="1" applyFill="1" applyBorder="1" applyAlignment="1">
      <alignment horizontal="center"/>
    </xf>
    <xf numFmtId="49" fontId="4" fillId="7" borderId="5" xfId="0" applyNumberFormat="1" applyFont="1" applyFill="1" applyBorder="1" applyAlignment="1">
      <alignment horizontal="center"/>
    </xf>
    <xf numFmtId="49" fontId="4" fillId="7" borderId="13" xfId="0" applyNumberFormat="1" applyFont="1" applyFill="1" applyBorder="1" applyAlignment="1">
      <alignment horizontal="center"/>
    </xf>
    <xf numFmtId="49" fontId="4" fillId="7" borderId="14" xfId="0" applyNumberFormat="1" applyFont="1" applyFill="1" applyBorder="1" applyAlignment="1">
      <alignment horizontal="center"/>
    </xf>
    <xf numFmtId="218" fontId="84" fillId="7" borderId="10" xfId="2" applyNumberFormat="1" applyFont="1" applyFill="1" applyBorder="1" applyAlignment="1">
      <alignment horizontal="center" shrinkToFit="1"/>
    </xf>
    <xf numFmtId="218" fontId="84" fillId="7" borderId="6" xfId="2" applyNumberFormat="1" applyFont="1" applyFill="1" applyBorder="1" applyAlignment="1">
      <alignment horizontal="center" shrinkToFit="1"/>
    </xf>
    <xf numFmtId="218" fontId="84" fillId="7" borderId="115" xfId="2" applyNumberFormat="1" applyFont="1" applyFill="1" applyBorder="1" applyAlignment="1">
      <alignment horizontal="center" shrinkToFit="1"/>
    </xf>
    <xf numFmtId="218" fontId="84" fillId="7" borderId="5" xfId="2" applyNumberFormat="1" applyFont="1" applyFill="1" applyBorder="1" applyAlignment="1">
      <alignment horizontal="center" shrinkToFit="1"/>
    </xf>
    <xf numFmtId="218" fontId="84" fillId="7" borderId="13" xfId="2" applyNumberFormat="1" applyFont="1" applyFill="1" applyBorder="1" applyAlignment="1">
      <alignment horizontal="center" shrinkToFit="1"/>
    </xf>
    <xf numFmtId="218" fontId="84" fillId="7" borderId="14" xfId="2" applyNumberFormat="1" applyFont="1" applyFill="1" applyBorder="1" applyAlignment="1">
      <alignment horizontal="center" shrinkToFit="1"/>
    </xf>
    <xf numFmtId="49" fontId="4" fillId="4" borderId="10" xfId="0" applyNumberFormat="1" applyFont="1" applyFill="1" applyBorder="1" applyAlignment="1">
      <alignment horizontal="center"/>
    </xf>
    <xf numFmtId="49" fontId="4" fillId="4" borderId="6" xfId="0" applyNumberFormat="1" applyFont="1" applyFill="1" applyBorder="1" applyAlignment="1">
      <alignment horizontal="center"/>
    </xf>
    <xf numFmtId="49" fontId="4" fillId="4" borderId="115" xfId="0" applyNumberFormat="1" applyFont="1" applyFill="1" applyBorder="1" applyAlignment="1">
      <alignment horizontal="center"/>
    </xf>
    <xf numFmtId="49" fontId="4" fillId="4" borderId="5" xfId="0" applyNumberFormat="1" applyFont="1" applyFill="1" applyBorder="1" applyAlignment="1">
      <alignment horizontal="center"/>
    </xf>
    <xf numFmtId="49" fontId="4" fillId="4" borderId="13" xfId="0" applyNumberFormat="1" applyFont="1" applyFill="1" applyBorder="1" applyAlignment="1">
      <alignment horizontal="center"/>
    </xf>
    <xf numFmtId="49" fontId="4" fillId="4" borderId="14" xfId="0" applyNumberFormat="1" applyFont="1" applyFill="1" applyBorder="1" applyAlignment="1">
      <alignment horizontal="center"/>
    </xf>
    <xf numFmtId="0" fontId="24" fillId="0" borderId="23" xfId="11" applyFont="1" applyFill="1" applyBorder="1" applyAlignment="1">
      <alignment vertical="center"/>
    </xf>
    <xf numFmtId="0" fontId="24" fillId="0" borderId="22" xfId="11" applyFont="1" applyFill="1" applyBorder="1" applyAlignment="1">
      <alignment vertical="center"/>
    </xf>
    <xf numFmtId="0" fontId="24" fillId="0" borderId="24" xfId="11" applyFont="1" applyFill="1" applyBorder="1" applyAlignment="1">
      <alignment vertical="center"/>
    </xf>
    <xf numFmtId="0" fontId="5" fillId="0" borderId="0" xfId="11" applyFont="1" applyFill="1" applyBorder="1" applyAlignment="1">
      <alignment horizontal="right" vertical="center"/>
    </xf>
    <xf numFmtId="0" fontId="5" fillId="4" borderId="13" xfId="11" applyFont="1" applyFill="1" applyBorder="1" applyAlignment="1">
      <alignment horizontal="left" vertical="center"/>
    </xf>
    <xf numFmtId="0" fontId="9" fillId="0" borderId="0" xfId="11" applyFont="1" applyFill="1" applyAlignment="1">
      <alignment horizontal="center" vertical="center"/>
    </xf>
    <xf numFmtId="0" fontId="24" fillId="0" borderId="20" xfId="11" applyFont="1" applyFill="1" applyBorder="1" applyAlignment="1">
      <alignment vertical="center" wrapText="1"/>
    </xf>
    <xf numFmtId="0" fontId="24" fillId="0" borderId="0" xfId="11" applyFont="1" applyFill="1" applyBorder="1" applyAlignment="1">
      <alignment vertical="center" wrapText="1"/>
    </xf>
    <xf numFmtId="0" fontId="24" fillId="0" borderId="21" xfId="11" applyFont="1" applyFill="1" applyBorder="1" applyAlignment="1">
      <alignment vertical="center" wrapText="1"/>
    </xf>
    <xf numFmtId="0" fontId="70" fillId="0" borderId="0" xfId="0" applyFont="1" applyBorder="1" applyAlignment="1">
      <alignment horizontal="left" vertical="top" wrapText="1"/>
    </xf>
    <xf numFmtId="0" fontId="70" fillId="0" borderId="0" xfId="0" applyFont="1" applyBorder="1" applyAlignment="1">
      <alignment horizontal="center" vertical="center"/>
    </xf>
    <xf numFmtId="0" fontId="70" fillId="0" borderId="0" xfId="0" applyFont="1" applyBorder="1" applyAlignment="1">
      <alignment horizontal="left" vertical="center" wrapText="1"/>
    </xf>
    <xf numFmtId="0" fontId="31" fillId="0" borderId="0" xfId="0" applyFont="1" applyBorder="1" applyAlignment="1">
      <alignment horizontal="left"/>
    </xf>
    <xf numFmtId="0" fontId="70" fillId="0" borderId="0" xfId="0" applyFont="1" applyBorder="1" applyAlignment="1">
      <alignment horizontal="right"/>
    </xf>
    <xf numFmtId="0" fontId="63" fillId="0" borderId="0" xfId="0" applyFont="1" applyBorder="1" applyAlignment="1">
      <alignment horizontal="center" vertical="center" wrapText="1"/>
    </xf>
    <xf numFmtId="0" fontId="70" fillId="0" borderId="0" xfId="0" applyFont="1" applyBorder="1" applyAlignment="1">
      <alignment horizontal="center"/>
    </xf>
    <xf numFmtId="0" fontId="0" fillId="0" borderId="0" xfId="0" applyAlignment="1">
      <alignment vertical="center"/>
    </xf>
    <xf numFmtId="222" fontId="70" fillId="0" borderId="0" xfId="0" applyNumberFormat="1" applyFont="1" applyBorder="1" applyAlignment="1">
      <alignment horizontal="left" vertical="center" wrapText="1"/>
    </xf>
    <xf numFmtId="222" fontId="70" fillId="0" borderId="0" xfId="0" applyNumberFormat="1" applyFont="1" applyBorder="1" applyAlignment="1">
      <alignment horizontal="right" vertical="center"/>
    </xf>
    <xf numFmtId="222" fontId="70" fillId="0" borderId="0" xfId="0" applyNumberFormat="1" applyFont="1" applyBorder="1" applyAlignment="1">
      <alignment horizontal="left" vertical="top" wrapText="1"/>
    </xf>
    <xf numFmtId="0" fontId="0" fillId="0" borderId="0" xfId="0" applyAlignment="1">
      <alignment horizontal="left" vertical="top" wrapText="1"/>
    </xf>
    <xf numFmtId="0" fontId="24" fillId="0" borderId="0" xfId="6" applyFont="1" applyFill="1" applyBorder="1" applyAlignment="1" applyProtection="1">
      <alignment horizontal="left" vertical="top" wrapText="1"/>
    </xf>
    <xf numFmtId="0" fontId="24" fillId="0" borderId="0" xfId="6" applyFont="1" applyFill="1" applyBorder="1" applyAlignment="1" applyProtection="1">
      <alignment horizontal="left" vertical="top"/>
    </xf>
    <xf numFmtId="0" fontId="5" fillId="2" borderId="71" xfId="6" applyFont="1" applyFill="1" applyBorder="1" applyAlignment="1" applyProtection="1">
      <alignment horizontal="center" vertical="center" wrapText="1"/>
    </xf>
    <xf numFmtId="0" fontId="5" fillId="2" borderId="71" xfId="6" applyFont="1" applyFill="1" applyBorder="1" applyAlignment="1" applyProtection="1">
      <alignment horizontal="center" vertical="center"/>
    </xf>
    <xf numFmtId="0" fontId="5" fillId="2" borderId="103" xfId="6" applyFont="1" applyFill="1" applyBorder="1" applyAlignment="1" applyProtection="1">
      <alignment horizontal="center" vertical="center" wrapText="1"/>
    </xf>
    <xf numFmtId="0" fontId="5" fillId="2" borderId="99" xfId="6" applyFont="1" applyFill="1" applyBorder="1" applyAlignment="1" applyProtection="1">
      <alignment horizontal="center" vertical="center" wrapText="1"/>
    </xf>
    <xf numFmtId="0" fontId="5" fillId="2" borderId="77" xfId="6" applyFont="1" applyFill="1" applyBorder="1" applyAlignment="1" applyProtection="1">
      <alignment horizontal="center" vertical="center" wrapText="1"/>
    </xf>
    <xf numFmtId="0" fontId="5" fillId="2" borderId="0" xfId="6" applyFont="1" applyFill="1" applyBorder="1" applyAlignment="1" applyProtection="1">
      <alignment horizontal="center" vertical="center" wrapText="1"/>
    </xf>
    <xf numFmtId="0" fontId="5" fillId="2" borderId="100" xfId="6" applyFont="1" applyFill="1" applyBorder="1" applyAlignment="1" applyProtection="1">
      <alignment horizontal="center" vertical="center" wrapText="1"/>
    </xf>
    <xf numFmtId="0" fontId="5" fillId="2" borderId="82" xfId="6" applyFont="1" applyFill="1" applyBorder="1" applyAlignment="1" applyProtection="1">
      <alignment horizontal="center" vertical="center" wrapText="1"/>
    </xf>
    <xf numFmtId="0" fontId="5" fillId="2" borderId="78" xfId="6" applyFont="1" applyFill="1" applyBorder="1" applyAlignment="1" applyProtection="1">
      <alignment horizontal="center" vertical="center" wrapText="1"/>
    </xf>
    <xf numFmtId="0" fontId="79" fillId="0" borderId="81" xfId="18" applyFont="1" applyBorder="1" applyAlignment="1">
      <alignment horizontal="center" vertical="center" wrapText="1"/>
    </xf>
    <xf numFmtId="0" fontId="79" fillId="0" borderId="70" xfId="18" applyFont="1" applyBorder="1" applyAlignment="1">
      <alignment horizontal="center" vertical="center" wrapText="1"/>
    </xf>
    <xf numFmtId="0" fontId="6" fillId="0" borderId="0" xfId="6" applyFont="1" applyFill="1" applyBorder="1" applyAlignment="1" applyProtection="1">
      <alignment vertical="center"/>
    </xf>
    <xf numFmtId="0" fontId="6" fillId="0" borderId="77" xfId="6" applyFont="1" applyFill="1" applyBorder="1" applyAlignment="1" applyProtection="1">
      <alignment vertical="center" wrapText="1"/>
    </xf>
    <xf numFmtId="0" fontId="6" fillId="0" borderId="0" xfId="6" applyFont="1" applyFill="1" applyBorder="1" applyAlignment="1" applyProtection="1">
      <alignment vertical="center" wrapText="1"/>
    </xf>
    <xf numFmtId="191" fontId="6" fillId="0" borderId="0" xfId="6" applyNumberFormat="1" applyFont="1" applyFill="1" applyBorder="1" applyAlignment="1" applyProtection="1">
      <alignment horizontal="center" vertical="center" wrapText="1"/>
    </xf>
    <xf numFmtId="185" fontId="6" fillId="0" borderId="0" xfId="6" applyNumberFormat="1" applyFont="1" applyFill="1" applyBorder="1" applyAlignment="1" applyProtection="1">
      <alignment horizontal="center" vertical="center" wrapText="1"/>
    </xf>
    <xf numFmtId="193" fontId="6" fillId="0" borderId="0" xfId="6" applyNumberFormat="1" applyFont="1" applyFill="1" applyBorder="1" applyAlignment="1" applyProtection="1">
      <alignment horizontal="center" vertical="center" shrinkToFit="1"/>
    </xf>
    <xf numFmtId="193" fontId="6" fillId="0" borderId="0" xfId="6" applyNumberFormat="1" applyFont="1" applyFill="1" applyBorder="1" applyAlignment="1" applyProtection="1">
      <alignment horizontal="center" vertical="center" wrapText="1"/>
    </xf>
    <xf numFmtId="0" fontId="6" fillId="0" borderId="0" xfId="6" applyFont="1" applyFill="1" applyBorder="1" applyAlignment="1" applyProtection="1">
      <alignment horizontal="center" vertical="center" wrapText="1"/>
    </xf>
    <xf numFmtId="0" fontId="5" fillId="0" borderId="111" xfId="13" applyFont="1" applyFill="1" applyBorder="1"/>
    <xf numFmtId="0" fontId="5" fillId="7" borderId="16" xfId="13" applyFont="1" applyFill="1" applyBorder="1" applyAlignment="1">
      <alignment vertical="center" wrapText="1"/>
    </xf>
    <xf numFmtId="0" fontId="5" fillId="7" borderId="15" xfId="13" applyFont="1" applyFill="1" applyBorder="1" applyAlignment="1">
      <alignment vertical="center" wrapText="1"/>
    </xf>
    <xf numFmtId="0" fontId="5" fillId="2" borderId="16" xfId="9" applyFont="1" applyFill="1" applyBorder="1" applyAlignment="1">
      <alignment horizontal="center" vertical="center" wrapText="1" shrinkToFit="1" readingOrder="1"/>
    </xf>
    <xf numFmtId="0" fontId="5" fillId="2" borderId="4" xfId="9" applyFont="1" applyFill="1" applyBorder="1" applyAlignment="1">
      <alignment horizontal="center" vertical="center" wrapText="1" shrinkToFit="1" readingOrder="1"/>
    </xf>
    <xf numFmtId="0" fontId="6" fillId="0" borderId="104" xfId="13" applyFont="1" applyFill="1" applyBorder="1" applyAlignment="1">
      <alignment vertical="center"/>
    </xf>
    <xf numFmtId="0" fontId="6" fillId="0" borderId="105" xfId="13" applyFont="1" applyFill="1" applyBorder="1" applyAlignment="1">
      <alignment vertical="center"/>
    </xf>
    <xf numFmtId="0" fontId="6" fillId="0" borderId="106" xfId="13" applyFont="1" applyFill="1" applyBorder="1" applyAlignment="1">
      <alignment vertical="center"/>
    </xf>
    <xf numFmtId="0" fontId="5" fillId="2" borderId="1" xfId="9" applyFont="1" applyFill="1" applyBorder="1" applyAlignment="1">
      <alignment horizontal="center" vertical="center" shrinkToFit="1"/>
    </xf>
    <xf numFmtId="38" fontId="5" fillId="4" borderId="66" xfId="2" applyFont="1" applyFill="1" applyBorder="1" applyAlignment="1">
      <alignment horizontal="right" vertical="center" wrapText="1"/>
    </xf>
    <xf numFmtId="38" fontId="5" fillId="4" borderId="67" xfId="2" applyFont="1" applyFill="1" applyBorder="1" applyAlignment="1">
      <alignment horizontal="right" vertical="center" wrapText="1"/>
    </xf>
    <xf numFmtId="38" fontId="5" fillId="4" borderId="16" xfId="2" applyFont="1" applyFill="1" applyBorder="1" applyAlignment="1">
      <alignment horizontal="right" vertical="center" wrapText="1"/>
    </xf>
    <xf numFmtId="38" fontId="5" fillId="4" borderId="4" xfId="2" applyFont="1" applyFill="1" applyBorder="1" applyAlignment="1">
      <alignment horizontal="right" vertical="center" wrapText="1"/>
    </xf>
    <xf numFmtId="0" fontId="5" fillId="2" borderId="15" xfId="9" applyFont="1" applyFill="1" applyBorder="1" applyAlignment="1">
      <alignment horizontal="center" vertical="center" wrapText="1" shrinkToFit="1" readingOrder="1"/>
    </xf>
    <xf numFmtId="0" fontId="5" fillId="0" borderId="26" xfId="9" applyFont="1" applyFill="1" applyBorder="1" applyAlignment="1">
      <alignment horizontal="left" vertical="center" shrinkToFit="1"/>
    </xf>
    <xf numFmtId="0" fontId="5" fillId="0" borderId="111" xfId="13" applyFont="1" applyFill="1" applyBorder="1" applyAlignment="1">
      <alignment shrinkToFit="1"/>
    </xf>
    <xf numFmtId="0" fontId="24" fillId="0" borderId="16" xfId="16" applyFont="1" applyFill="1" applyBorder="1" applyAlignment="1">
      <alignment horizontal="left" vertical="center" wrapText="1"/>
    </xf>
    <xf numFmtId="0" fontId="24" fillId="0" borderId="15" xfId="16" applyFont="1" applyFill="1" applyBorder="1" applyAlignment="1">
      <alignment horizontal="left" vertical="center" wrapText="1"/>
    </xf>
    <xf numFmtId="0" fontId="24" fillId="0" borderId="4" xfId="16" applyFont="1" applyFill="1" applyBorder="1" applyAlignment="1">
      <alignment horizontal="left" vertical="center" wrapText="1"/>
    </xf>
    <xf numFmtId="0" fontId="22" fillId="0" borderId="13" xfId="13" applyFont="1" applyFill="1" applyBorder="1" applyAlignment="1">
      <alignment horizontal="left" vertical="center" shrinkToFit="1"/>
    </xf>
    <xf numFmtId="38" fontId="5" fillId="4" borderId="25" xfId="2" applyFont="1" applyFill="1" applyBorder="1" applyAlignment="1">
      <alignment horizontal="right" vertical="center" shrinkToFit="1" readingOrder="1"/>
    </xf>
    <xf numFmtId="38" fontId="5" fillId="4" borderId="58" xfId="2" applyFont="1" applyFill="1" applyBorder="1" applyAlignment="1">
      <alignment horizontal="right" vertical="center" shrinkToFit="1" readingOrder="1"/>
    </xf>
    <xf numFmtId="38" fontId="5" fillId="4" borderId="56" xfId="2" applyFont="1" applyFill="1" applyBorder="1" applyAlignment="1">
      <alignment horizontal="right" vertical="center" wrapText="1"/>
    </xf>
    <xf numFmtId="38" fontId="5" fillId="4" borderId="57" xfId="2" applyFont="1" applyFill="1" applyBorder="1" applyAlignment="1">
      <alignment horizontal="right" vertical="center" wrapText="1"/>
    </xf>
    <xf numFmtId="0" fontId="5" fillId="2" borderId="16" xfId="16" applyFont="1" applyFill="1" applyBorder="1" applyAlignment="1">
      <alignment horizontal="center" vertical="center" wrapText="1"/>
    </xf>
    <xf numFmtId="0" fontId="5" fillId="2" borderId="4" xfId="16" applyFont="1" applyFill="1" applyBorder="1" applyAlignment="1">
      <alignment horizontal="center" vertical="center" wrapText="1"/>
    </xf>
    <xf numFmtId="0" fontId="5" fillId="0" borderId="2" xfId="9" applyFont="1" applyFill="1" applyBorder="1" applyAlignment="1">
      <alignment horizontal="left" vertical="center" shrinkToFit="1"/>
    </xf>
    <xf numFmtId="0" fontId="24" fillId="0" borderId="16" xfId="16" applyFont="1" applyFill="1" applyBorder="1" applyAlignment="1">
      <alignment horizontal="center" vertical="center" wrapText="1"/>
    </xf>
    <xf numFmtId="0" fontId="24" fillId="0" borderId="15" xfId="16" applyFont="1" applyFill="1" applyBorder="1" applyAlignment="1">
      <alignment horizontal="center" vertical="center" wrapText="1"/>
    </xf>
    <xf numFmtId="0" fontId="24" fillId="0" borderId="4" xfId="16" applyFont="1" applyFill="1" applyBorder="1" applyAlignment="1">
      <alignment horizontal="center" vertical="center" wrapText="1"/>
    </xf>
    <xf numFmtId="0" fontId="5" fillId="7" borderId="109" xfId="13" applyFont="1" applyFill="1" applyBorder="1" applyAlignment="1">
      <alignment vertical="center" wrapText="1"/>
    </xf>
    <xf numFmtId="0" fontId="5" fillId="7" borderId="110" xfId="13" applyFont="1" applyFill="1" applyBorder="1" applyAlignment="1">
      <alignment vertical="center" wrapText="1"/>
    </xf>
    <xf numFmtId="0" fontId="5" fillId="7" borderId="101" xfId="13" applyFont="1" applyFill="1" applyBorder="1" applyAlignment="1">
      <alignment vertical="center" wrapText="1"/>
    </xf>
    <xf numFmtId="0" fontId="5" fillId="7" borderId="102" xfId="13" applyFont="1" applyFill="1" applyBorder="1" applyAlignment="1">
      <alignment vertical="center" wrapText="1"/>
    </xf>
    <xf numFmtId="0" fontId="23" fillId="7" borderId="0" xfId="6" applyFont="1" applyFill="1" applyAlignment="1">
      <alignment horizontal="right" vertical="center"/>
    </xf>
    <xf numFmtId="0" fontId="24" fillId="0" borderId="0" xfId="6" applyFont="1" applyFill="1">
      <alignment vertical="center"/>
    </xf>
    <xf numFmtId="0" fontId="24" fillId="0" borderId="0" xfId="6" applyFont="1" applyFill="1" applyAlignment="1">
      <alignment vertical="center" wrapText="1"/>
    </xf>
    <xf numFmtId="0" fontId="25" fillId="0" borderId="0" xfId="6" applyFont="1" applyFill="1" applyAlignment="1">
      <alignment vertical="center" wrapText="1"/>
    </xf>
    <xf numFmtId="0" fontId="6" fillId="4" borderId="13" xfId="6" applyFont="1" applyFill="1" applyBorder="1" applyAlignment="1">
      <alignment horizontal="left" vertical="center"/>
    </xf>
    <xf numFmtId="0" fontId="6" fillId="2" borderId="107" xfId="13" applyFont="1" applyFill="1" applyBorder="1" applyAlignment="1">
      <alignment horizontal="center" vertical="center" wrapText="1"/>
    </xf>
    <xf numFmtId="0" fontId="6" fillId="2" borderId="108" xfId="13" applyFont="1" applyFill="1" applyBorder="1" applyAlignment="1">
      <alignment horizontal="center" vertical="center" wrapText="1"/>
    </xf>
    <xf numFmtId="0" fontId="5" fillId="7" borderId="5" xfId="13" applyFont="1" applyFill="1" applyBorder="1" applyAlignment="1">
      <alignment vertical="center" wrapText="1"/>
    </xf>
    <xf numFmtId="0" fontId="5" fillId="7" borderId="13" xfId="13" applyFont="1" applyFill="1" applyBorder="1" applyAlignment="1">
      <alignment vertical="center" wrapText="1"/>
    </xf>
    <xf numFmtId="0" fontId="70" fillId="0" borderId="0" xfId="0" applyFont="1" applyBorder="1" applyAlignment="1">
      <alignment vertical="center" wrapText="1"/>
    </xf>
    <xf numFmtId="0" fontId="31" fillId="0" borderId="0" xfId="0" applyFont="1" applyBorder="1" applyAlignment="1">
      <alignment horizontal="center"/>
    </xf>
    <xf numFmtId="0" fontId="31" fillId="0" borderId="0" xfId="0" applyFont="1" applyBorder="1" applyAlignment="1">
      <alignment horizontal="right" vertical="center" wrapText="1"/>
    </xf>
    <xf numFmtId="0" fontId="32" fillId="0" borderId="0" xfId="0" applyFont="1" applyBorder="1" applyAlignment="1">
      <alignment horizontal="left" vertical="center" wrapText="1"/>
    </xf>
    <xf numFmtId="0" fontId="15" fillId="3" borderId="111" xfId="0" applyFont="1" applyFill="1" applyBorder="1" applyAlignment="1">
      <alignment horizontal="center" vertical="center" wrapText="1"/>
    </xf>
    <xf numFmtId="0" fontId="15" fillId="3" borderId="113" xfId="0" applyFont="1" applyFill="1" applyBorder="1" applyAlignment="1">
      <alignment horizontal="center" vertical="center" wrapText="1" shrinkToFit="1"/>
    </xf>
    <xf numFmtId="0" fontId="15" fillId="3" borderId="114" xfId="0" applyFont="1" applyFill="1" applyBorder="1" applyAlignment="1">
      <alignment horizontal="center" vertical="center" wrapText="1" shrinkToFit="1"/>
    </xf>
    <xf numFmtId="0" fontId="15" fillId="3" borderId="111" xfId="0" applyFont="1" applyFill="1" applyBorder="1" applyAlignment="1">
      <alignment horizontal="center" vertical="center" textRotation="255" wrapText="1"/>
    </xf>
    <xf numFmtId="0" fontId="15" fillId="0" borderId="111" xfId="0" applyFont="1" applyFill="1" applyBorder="1" applyAlignment="1">
      <alignment horizontal="center" vertical="center" wrapText="1"/>
    </xf>
    <xf numFmtId="0" fontId="15" fillId="0" borderId="112" xfId="0" applyFont="1" applyFill="1" applyBorder="1" applyAlignment="1">
      <alignment horizontal="center" vertical="center" wrapText="1"/>
    </xf>
    <xf numFmtId="0" fontId="15" fillId="3" borderId="111" xfId="0" applyFont="1" applyFill="1" applyBorder="1" applyAlignment="1">
      <alignment horizontal="center" vertical="center" wrapText="1" shrinkToFit="1"/>
    </xf>
    <xf numFmtId="0" fontId="15" fillId="3" borderId="112" xfId="0" applyFont="1" applyFill="1" applyBorder="1" applyAlignment="1">
      <alignment horizontal="center" vertical="center" wrapText="1" shrinkToFit="1"/>
    </xf>
    <xf numFmtId="0" fontId="15" fillId="0" borderId="133" xfId="0" applyFont="1" applyFill="1" applyBorder="1" applyAlignment="1">
      <alignment horizontal="center" vertical="center" textRotation="255" wrapText="1"/>
    </xf>
    <xf numFmtId="0" fontId="15" fillId="0" borderId="134" xfId="0" applyFont="1" applyFill="1" applyBorder="1" applyAlignment="1">
      <alignment horizontal="center" vertical="center" textRotation="255" wrapText="1"/>
    </xf>
    <xf numFmtId="0" fontId="15" fillId="0" borderId="135" xfId="0" applyFont="1" applyFill="1" applyBorder="1" applyAlignment="1">
      <alignment horizontal="center" vertical="center" textRotation="255" wrapText="1"/>
    </xf>
    <xf numFmtId="0" fontId="15" fillId="3" borderId="111" xfId="0" applyFont="1" applyFill="1" applyBorder="1" applyAlignment="1">
      <alignment horizontal="center" vertical="center"/>
    </xf>
    <xf numFmtId="0" fontId="15" fillId="3" borderId="112" xfId="0" applyFont="1" applyFill="1" applyBorder="1" applyAlignment="1">
      <alignment horizontal="center" vertical="center" wrapText="1"/>
    </xf>
    <xf numFmtId="0" fontId="15" fillId="3" borderId="113" xfId="0" applyFont="1" applyFill="1" applyBorder="1" applyAlignment="1">
      <alignment horizontal="center" vertical="center" wrapText="1"/>
    </xf>
    <xf numFmtId="0" fontId="15" fillId="3" borderId="114" xfId="0" applyFont="1" applyFill="1" applyBorder="1" applyAlignment="1">
      <alignment horizontal="center" vertical="center" wrapText="1"/>
    </xf>
    <xf numFmtId="0" fontId="15" fillId="3" borderId="116"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0" borderId="116" xfId="0" applyFont="1" applyFill="1" applyBorder="1" applyAlignment="1">
      <alignment horizontal="center" vertical="center" textRotation="255" wrapText="1"/>
    </xf>
    <xf numFmtId="0" fontId="15" fillId="0" borderId="3" xfId="0" applyFont="1" applyFill="1" applyBorder="1" applyAlignment="1">
      <alignment horizontal="center" vertical="center" textRotation="255" wrapText="1"/>
    </xf>
    <xf numFmtId="0" fontId="15" fillId="3" borderId="8" xfId="0" applyFont="1" applyFill="1" applyBorder="1" applyAlignment="1">
      <alignment horizontal="center" vertical="center" textRotation="255" wrapText="1"/>
    </xf>
    <xf numFmtId="0" fontId="15" fillId="3" borderId="112" xfId="0" applyFont="1" applyFill="1" applyBorder="1" applyAlignment="1">
      <alignment horizontal="center" vertical="center"/>
    </xf>
    <xf numFmtId="0" fontId="15" fillId="3" borderId="113" xfId="0" applyFont="1" applyFill="1" applyBorder="1" applyAlignment="1">
      <alignment horizontal="center" vertical="center"/>
    </xf>
    <xf numFmtId="0" fontId="15" fillId="3" borderId="114" xfId="0" applyFont="1" applyFill="1" applyBorder="1" applyAlignment="1">
      <alignment horizontal="center" vertical="center"/>
    </xf>
    <xf numFmtId="0" fontId="4" fillId="3" borderId="26" xfId="0" applyFont="1" applyFill="1" applyBorder="1" applyAlignment="1">
      <alignment horizontal="center" vertical="center" shrinkToFit="1"/>
    </xf>
    <xf numFmtId="0" fontId="15" fillId="3" borderId="116" xfId="0" applyFont="1" applyFill="1" applyBorder="1" applyAlignment="1">
      <alignment horizontal="center" vertical="center" wrapText="1"/>
    </xf>
    <xf numFmtId="0" fontId="14" fillId="0" borderId="0" xfId="0" applyFont="1" applyAlignment="1">
      <alignment horizontal="left" vertical="center"/>
    </xf>
    <xf numFmtId="0" fontId="27"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wrapText="1"/>
    </xf>
    <xf numFmtId="0" fontId="75" fillId="0" borderId="0" xfId="0" applyFont="1" applyAlignment="1">
      <alignment horizontal="left" vertical="center" wrapText="1"/>
    </xf>
    <xf numFmtId="0" fontId="73" fillId="0" borderId="0" xfId="0" applyFont="1" applyAlignment="1">
      <alignment horizontal="center" vertical="center"/>
    </xf>
    <xf numFmtId="0" fontId="43" fillId="0" borderId="148" xfId="5" applyFont="1" applyBorder="1" applyAlignment="1">
      <alignment horizontal="center" vertical="center"/>
    </xf>
    <xf numFmtId="0" fontId="43" fillId="0" borderId="8" xfId="5" applyFont="1" applyBorder="1" applyAlignment="1">
      <alignment horizontal="center" vertical="center"/>
    </xf>
    <xf numFmtId="0" fontId="43" fillId="0" borderId="10" xfId="5" applyFont="1" applyBorder="1" applyAlignment="1">
      <alignment horizontal="center" vertical="center"/>
    </xf>
    <xf numFmtId="0" fontId="43" fillId="0" borderId="115" xfId="5" applyFont="1" applyBorder="1" applyAlignment="1">
      <alignment horizontal="center" vertical="center"/>
    </xf>
    <xf numFmtId="0" fontId="43" fillId="0" borderId="116" xfId="5" applyFont="1" applyBorder="1" applyAlignment="1">
      <alignment horizontal="center" vertical="center"/>
    </xf>
    <xf numFmtId="0" fontId="43" fillId="0" borderId="56" xfId="5" applyFont="1" applyBorder="1" applyAlignment="1">
      <alignment horizontal="center" vertical="center"/>
    </xf>
    <xf numFmtId="0" fontId="43" fillId="0" borderId="57" xfId="5" applyFont="1" applyBorder="1" applyAlignment="1">
      <alignment horizontal="center" vertical="center"/>
    </xf>
    <xf numFmtId="0" fontId="77" fillId="0" borderId="0" xfId="5" applyFont="1" applyAlignment="1">
      <alignment horizontal="center" vertical="center"/>
    </xf>
    <xf numFmtId="0" fontId="43" fillId="0" borderId="123" xfId="5" applyFont="1" applyBorder="1" applyAlignment="1">
      <alignment horizontal="center" vertical="center"/>
    </xf>
    <xf numFmtId="0" fontId="43" fillId="0" borderId="123" xfId="5" applyFont="1" applyBorder="1" applyAlignment="1">
      <alignment horizontal="center" vertical="center" wrapText="1"/>
    </xf>
    <xf numFmtId="0" fontId="43" fillId="0" borderId="8" xfId="5" applyFont="1" applyBorder="1" applyAlignment="1">
      <alignment horizontal="center" vertical="center" wrapText="1"/>
    </xf>
    <xf numFmtId="0" fontId="43" fillId="0" borderId="148" xfId="5" applyFont="1" applyBorder="1" applyAlignment="1">
      <alignment horizontal="center" vertical="center" wrapText="1"/>
    </xf>
    <xf numFmtId="0" fontId="43" fillId="0" borderId="175" xfId="5" applyFont="1" applyBorder="1" applyAlignment="1">
      <alignment horizontal="center" vertical="center" wrapText="1"/>
    </xf>
    <xf numFmtId="0" fontId="43" fillId="0" borderId="175" xfId="5" applyFont="1" applyBorder="1" applyAlignment="1">
      <alignment horizontal="center" vertical="center"/>
    </xf>
    <xf numFmtId="0" fontId="43" fillId="0" borderId="137" xfId="5" applyFont="1" applyBorder="1" applyAlignment="1">
      <alignment horizontal="center" vertical="center"/>
    </xf>
    <xf numFmtId="0" fontId="43" fillId="0" borderId="138" xfId="5" applyFont="1" applyBorder="1" applyAlignment="1">
      <alignment horizontal="center" vertical="center"/>
    </xf>
    <xf numFmtId="0" fontId="43" fillId="0" borderId="139" xfId="5" applyFont="1" applyBorder="1" applyAlignment="1">
      <alignment horizontal="center" vertical="center"/>
    </xf>
    <xf numFmtId="0" fontId="43" fillId="0" borderId="34" xfId="5" applyFont="1" applyBorder="1" applyAlignment="1">
      <alignment horizontal="center" vertical="center"/>
    </xf>
    <xf numFmtId="0" fontId="43" fillId="0" borderId="33" xfId="5" applyFont="1" applyBorder="1" applyAlignment="1">
      <alignment horizontal="center" vertical="center"/>
    </xf>
    <xf numFmtId="0" fontId="43" fillId="0" borderId="6" xfId="5" applyFont="1" applyBorder="1" applyAlignment="1">
      <alignment horizontal="center" vertical="center"/>
    </xf>
    <xf numFmtId="0" fontId="43" fillId="0" borderId="140" xfId="5" applyFont="1" applyBorder="1" applyAlignment="1">
      <alignment horizontal="center" vertical="center"/>
    </xf>
    <xf numFmtId="0" fontId="43" fillId="0" borderId="38" xfId="5" applyFont="1" applyBorder="1" applyAlignment="1">
      <alignment horizontal="center" vertical="center"/>
    </xf>
    <xf numFmtId="0" fontId="43" fillId="0" borderId="43" xfId="5" applyFont="1" applyBorder="1" applyAlignment="1">
      <alignment horizontal="center" vertical="center"/>
    </xf>
    <xf numFmtId="0" fontId="43" fillId="0" borderId="44" xfId="5" applyFont="1" applyBorder="1" applyAlignment="1">
      <alignment horizontal="center" vertical="center"/>
    </xf>
    <xf numFmtId="0" fontId="43" fillId="0" borderId="144" xfId="5" applyFont="1" applyBorder="1" applyAlignment="1">
      <alignment horizontal="center" vertical="center"/>
    </xf>
    <xf numFmtId="0" fontId="43" fillId="0" borderId="13" xfId="5" applyFont="1" applyBorder="1" applyAlignment="1">
      <alignment horizontal="center" vertical="center"/>
    </xf>
    <xf numFmtId="0" fontId="43" fillId="0" borderId="145" xfId="5" applyFont="1" applyBorder="1" applyAlignment="1">
      <alignment horizontal="center" vertical="center"/>
    </xf>
    <xf numFmtId="0" fontId="43" fillId="0" borderId="37" xfId="5" applyFont="1" applyBorder="1" applyAlignment="1">
      <alignment horizontal="center" vertical="center"/>
    </xf>
    <xf numFmtId="0" fontId="43" fillId="0" borderId="10" xfId="5" applyFont="1" applyBorder="1" applyAlignment="1">
      <alignment horizontal="center" vertical="center" wrapText="1"/>
    </xf>
    <xf numFmtId="0" fontId="43" fillId="0" borderId="12" xfId="5" applyFont="1" applyBorder="1" applyAlignment="1">
      <alignment horizontal="center" vertical="center" wrapText="1"/>
    </xf>
    <xf numFmtId="0" fontId="43" fillId="0" borderId="147" xfId="5" applyFont="1" applyBorder="1" applyAlignment="1">
      <alignment horizontal="center" vertical="center"/>
    </xf>
    <xf numFmtId="0" fontId="43" fillId="0" borderId="158" xfId="5" applyFont="1" applyBorder="1" applyAlignment="1">
      <alignment horizontal="center" vertical="center"/>
    </xf>
    <xf numFmtId="0" fontId="43" fillId="0" borderId="159" xfId="5" applyFont="1" applyBorder="1" applyAlignment="1">
      <alignment horizontal="center" vertical="center"/>
    </xf>
    <xf numFmtId="0" fontId="43" fillId="0" borderId="160" xfId="5" applyFont="1" applyBorder="1" applyAlignment="1">
      <alignment horizontal="center" vertical="center"/>
    </xf>
    <xf numFmtId="0" fontId="43" fillId="0" borderId="3" xfId="5" applyFont="1" applyBorder="1" applyAlignment="1">
      <alignment horizontal="center" vertical="center"/>
    </xf>
    <xf numFmtId="0" fontId="43" fillId="0" borderId="130" xfId="5" applyFont="1" applyBorder="1" applyAlignment="1">
      <alignment horizontal="center" vertical="center" wrapText="1"/>
    </xf>
    <xf numFmtId="0" fontId="43" fillId="0" borderId="130" xfId="5" applyFont="1" applyBorder="1" applyAlignment="1">
      <alignment horizontal="center" vertical="center"/>
    </xf>
    <xf numFmtId="0" fontId="43" fillId="0" borderId="151" xfId="5" applyFont="1" applyBorder="1" applyAlignment="1">
      <alignment horizontal="center" vertical="center"/>
    </xf>
    <xf numFmtId="0" fontId="43" fillId="0" borderId="152" xfId="5" applyFont="1" applyBorder="1" applyAlignment="1">
      <alignment horizontal="center" vertical="center"/>
    </xf>
    <xf numFmtId="0" fontId="31" fillId="0" borderId="0" xfId="0" applyFont="1" applyBorder="1" applyAlignment="1">
      <alignment horizontal="left" vertical="top" wrapText="1"/>
    </xf>
    <xf numFmtId="0" fontId="31" fillId="0" borderId="0" xfId="0" applyFont="1" applyBorder="1" applyAlignment="1">
      <alignment horizontal="left" vertical="center" wrapText="1"/>
    </xf>
  </cellXfs>
  <cellStyles count="19">
    <cellStyle name="パーセント" xfId="1" builtinId="5"/>
    <cellStyle name="桁区切り" xfId="2" builtinId="6"/>
    <cellStyle name="桁区切り 2" xfId="3" xr:uid="{00000000-0005-0000-0000-000002000000}"/>
    <cellStyle name="桁区切り 4" xfId="17" xr:uid="{00000000-0005-0000-0000-000003000000}"/>
    <cellStyle name="標準" xfId="0" builtinId="0"/>
    <cellStyle name="標準 11" xfId="4" xr:uid="{00000000-0005-0000-0000-000005000000}"/>
    <cellStyle name="標準 2" xfId="5" xr:uid="{00000000-0005-0000-0000-000006000000}"/>
    <cellStyle name="標準 2 2" xfId="6" xr:uid="{00000000-0005-0000-0000-000007000000}"/>
    <cellStyle name="標準 2 4" xfId="7" xr:uid="{00000000-0005-0000-0000-000008000000}"/>
    <cellStyle name="標準 3" xfId="8" xr:uid="{00000000-0005-0000-0000-000009000000}"/>
    <cellStyle name="標準 3 2" xfId="9" xr:uid="{00000000-0005-0000-0000-00000A000000}"/>
    <cellStyle name="標準 3 2 2" xfId="10" xr:uid="{00000000-0005-0000-0000-00000B000000}"/>
    <cellStyle name="標準 4" xfId="11" xr:uid="{00000000-0005-0000-0000-00000C000000}"/>
    <cellStyle name="標準 5" xfId="18" xr:uid="{00000000-0005-0000-0000-00000D000000}"/>
    <cellStyle name="標準 7" xfId="12" xr:uid="{00000000-0005-0000-0000-00000E000000}"/>
    <cellStyle name="標準 8" xfId="13" xr:uid="{00000000-0005-0000-0000-00000F000000}"/>
    <cellStyle name="標準_⑤参考様式11,12号別紙(収支実績報告書（支援交付金））" xfId="14" xr:uid="{00000000-0005-0000-0000-000010000000}"/>
    <cellStyle name="標準_活動指針チェック表(記載例）181118_活動計画の記載要領v9（181214）別添３と５修正" xfId="15" xr:uid="{00000000-0005-0000-0000-000011000000}"/>
    <cellStyle name="標準_出納帳20061221" xfId="16" xr:uid="{00000000-0005-0000-0000-00001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xdr:col>
      <xdr:colOff>81641</xdr:colOff>
      <xdr:row>32</xdr:row>
      <xdr:rowOff>272143</xdr:rowOff>
    </xdr:from>
    <xdr:to>
      <xdr:col>37</xdr:col>
      <xdr:colOff>204107</xdr:colOff>
      <xdr:row>39</xdr:row>
      <xdr:rowOff>149678</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729341" y="10282918"/>
          <a:ext cx="12476391" cy="2020660"/>
        </a:xfrm>
        <a:prstGeom prst="bracketPair">
          <a:avLst>
            <a:gd name="adj" fmla="val 729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900-000002000000}"/>
            </a:ext>
          </a:extLst>
        </xdr:cNvPr>
        <xdr:cNvCxnSpPr/>
      </xdr:nvCxnSpPr>
      <xdr:spPr>
        <a:xfrm>
          <a:off x="1017916" y="63034833"/>
          <a:ext cx="54166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95250</xdr:colOff>
      <xdr:row>11</xdr:row>
      <xdr:rowOff>142876</xdr:rowOff>
    </xdr:from>
    <xdr:to>
      <xdr:col>30</xdr:col>
      <xdr:colOff>476250</xdr:colOff>
      <xdr:row>24</xdr:row>
      <xdr:rowOff>111212</xdr:rowOff>
    </xdr:to>
    <xdr:pic>
      <xdr:nvPicPr>
        <xdr:cNvPr id="8" name="図 7">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0" y="4643439"/>
          <a:ext cx="13192125" cy="3968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xdr:colOff>
      <xdr:row>55</xdr:row>
      <xdr:rowOff>23812</xdr:rowOff>
    </xdr:from>
    <xdr:to>
      <xdr:col>29</xdr:col>
      <xdr:colOff>157162</xdr:colOff>
      <xdr:row>74</xdr:row>
      <xdr:rowOff>447674</xdr:rowOff>
    </xdr:to>
    <xdr:pic>
      <xdr:nvPicPr>
        <xdr:cNvPr id="10" name="図 9">
          <a:extLst>
            <a:ext uri="{FF2B5EF4-FFF2-40B4-BE49-F238E27FC236}">
              <a16:creationId xmlns:a16="http://schemas.microsoft.com/office/drawing/2014/main" id="{00000000-0008-0000-1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9187" y="12977812"/>
          <a:ext cx="12253913" cy="416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76</xdr:row>
      <xdr:rowOff>38100</xdr:rowOff>
    </xdr:from>
    <xdr:to>
      <xdr:col>25</xdr:col>
      <xdr:colOff>3175</xdr:colOff>
      <xdr:row>104</xdr:row>
      <xdr:rowOff>104775</xdr:rowOff>
    </xdr:to>
    <xdr:pic>
      <xdr:nvPicPr>
        <xdr:cNvPr id="11" name="図 10">
          <a:extLst>
            <a:ext uri="{FF2B5EF4-FFF2-40B4-BE49-F238E27FC236}">
              <a16:creationId xmlns:a16="http://schemas.microsoft.com/office/drawing/2014/main" id="{00000000-0008-0000-11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8400" y="17995900"/>
          <a:ext cx="9401175" cy="433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28</xdr:row>
      <xdr:rowOff>0</xdr:rowOff>
    </xdr:from>
    <xdr:to>
      <xdr:col>25</xdr:col>
      <xdr:colOff>371475</xdr:colOff>
      <xdr:row>52</xdr:row>
      <xdr:rowOff>142875</xdr:rowOff>
    </xdr:to>
    <xdr:pic>
      <xdr:nvPicPr>
        <xdr:cNvPr id="7" name="図 6">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8400" y="9283700"/>
          <a:ext cx="9769475" cy="382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127000</xdr:colOff>
      <xdr:row>104</xdr:row>
      <xdr:rowOff>50800</xdr:rowOff>
    </xdr:from>
    <xdr:to>
      <xdr:col>26</xdr:col>
      <xdr:colOff>193675</xdr:colOff>
      <xdr:row>129</xdr:row>
      <xdr:rowOff>60325</xdr:rowOff>
    </xdr:to>
    <xdr:pic>
      <xdr:nvPicPr>
        <xdr:cNvPr id="9" name="図 8">
          <a:extLst>
            <a:ext uri="{FF2B5EF4-FFF2-40B4-BE49-F238E27FC236}">
              <a16:creationId xmlns:a16="http://schemas.microsoft.com/office/drawing/2014/main" id="{00000000-0008-0000-11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81100" y="22275800"/>
          <a:ext cx="10213975" cy="381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342900</xdr:colOff>
      <xdr:row>132</xdr:row>
      <xdr:rowOff>63500</xdr:rowOff>
    </xdr:from>
    <xdr:to>
      <xdr:col>27</xdr:col>
      <xdr:colOff>296586</xdr:colOff>
      <xdr:row>158</xdr:row>
      <xdr:rowOff>57747</xdr:rowOff>
    </xdr:to>
    <xdr:pic>
      <xdr:nvPicPr>
        <xdr:cNvPr id="2" name="図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6"/>
        <a:stretch>
          <a:fillRect/>
        </a:stretch>
      </xdr:blipFill>
      <xdr:spPr>
        <a:xfrm>
          <a:off x="1397000" y="26555700"/>
          <a:ext cx="10735986" cy="39566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1503-02815\g\01_&#27700;&#22303;&#37324;&#25512;&#36914;&#37096;\19_&#9632;H31&#22810;&#38754;&#30340;&#27231;&#33021;&#25903;&#25173;\&#9679;&#26032;&#27096;&#24335;&#12395;&#12424;&#12427;&#27963;&#21205;&#35336;&#30011;&#26360;&#12398;&#20316;&#25104;\&#9312;&#27963;&#21205;&#35336;&#30011;&#26360;&#31561;&#65288;&#26032;&#27096;&#24335;&#65289;\&#30003;&#35531;&#12539;&#22577;&#21578;&#27096;&#24335;&#65288;&#24066;&#30010;&#26449;&amp;&#27963;&#21205;&#32068;&#32340;&#2151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1503-02815\g\20%20&#36947;&#35036;&#21161;&#37329;&#20132;&#20184;&#35201;&#38936;&#12539;&#20107;&#21209;&#21462;&#25201;&#35201;&#38936;\&#20107;&#21209;&#21462;&#25201;&#35201;&#38936;\&#20107;&#21209;&#21462;&#25201;&#65288;R010531&#25913;&#27491;&#65289;\01&#36215;&#26696;\&#26032;&#27096;&#24335;\&#21332;&#35696;&#20250;&#12424;&#12426;\&#27096;&#24335;&#31532;&#65297;&#65293;&#65302;&#21495;_&#27963;&#21205;&#35352;&#37682;&#65288;H31&#25913;&#27491;&#65289;&#21271;&#28023;&#36947;&#22793;&#26356;&#2925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58024301a\H\&#22810;&#38754;&#30340;&#27231;&#33021;&#25903;&#25173;&#25512;&#36914;&#23460;\031&#26045;&#31574;&#20855;&#20307;&#21270;G\01%20&#25163;&#24341;&#12365;&#12289;&#12510;&#12491;&#12517;&#12450;&#12523;&#12289;Q&amp;A&#31561;\09%20&#24179;&#25104;31&#24180;&#24230;\01&#12288;&#20107;&#21209;&#12398;&#31777;&#32032;&#21270;&#26908;&#35342;\20_&#27096;&#24335;&#12398;&#31777;&#32032;&#21270;&#65288;&#27178;&#24029;&#65289;\&#12304;&#23436;&#25104;&#29256;&#12305;&#27096;&#24335;&#38598;\&#30003;&#35531;&#12539;&#22577;&#21578;&#27096;&#24335;&#65288;&#35352;&#20837;&#20363;&#12394;&#12375;&#65289;&#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活動計画書（道様式第１号）"/>
      <sheetName val="様式第1-3号②"/>
      <sheetName val="活動計画書"/>
      <sheetName val="加算措置"/>
      <sheetName val="構成員一覧"/>
      <sheetName val="長寿命化整備計画"/>
      <sheetName val="位置図"/>
      <sheetName val="構成員一覧 (2)"/>
      <sheetName val="活動記録 "/>
      <sheetName val="金銭出納簿"/>
      <sheetName val="報告書"/>
      <sheetName val="様式第2-3号"/>
      <sheetName val="別紙"/>
      <sheetName val="道様式第７号"/>
      <sheetName val="（参考）返還対象期間一覧表"/>
      <sheetName val="補助金返還額算出調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row r="16">
          <cell r="I16">
            <v>0</v>
          </cell>
        </row>
        <row r="28">
          <cell r="I28">
            <v>0</v>
          </cell>
        </row>
        <row r="40">
          <cell r="I40">
            <v>0</v>
          </cell>
        </row>
      </sheetData>
      <sheetData sheetId="7">
        <row r="13">
          <cell r="I13">
            <v>0</v>
          </cell>
        </row>
        <row r="40">
          <cell r="I40">
            <v>0</v>
          </cell>
        </row>
        <row r="67">
          <cell r="I67">
            <v>0</v>
          </cell>
        </row>
        <row r="72">
          <cell r="M72">
            <v>40000</v>
          </cell>
        </row>
        <row r="73">
          <cell r="M73">
            <v>80000</v>
          </cell>
        </row>
        <row r="74">
          <cell r="M74">
            <v>160000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６号"/>
      <sheetName val="【取組番号表】 "/>
      <sheetName val="【選択肢】"/>
    </sheetNames>
    <sheetDataSet>
      <sheetData sheetId="0"/>
      <sheetData sheetId="1"/>
      <sheetData sheetId="2">
        <row r="3">
          <cell r="K3">
            <v>200</v>
          </cell>
          <cell r="L3" t="str">
            <v>-</v>
          </cell>
          <cell r="M3" t="str">
            <v>事務処理</v>
          </cell>
          <cell r="N3" t="str">
            <v>事務処理</v>
          </cell>
          <cell r="O3" t="str">
            <v>200 事務処理</v>
          </cell>
        </row>
        <row r="4">
          <cell r="K4">
            <v>300</v>
          </cell>
          <cell r="L4" t="str">
            <v>-</v>
          </cell>
          <cell r="M4" t="str">
            <v>会議</v>
          </cell>
          <cell r="N4" t="str">
            <v>会議</v>
          </cell>
          <cell r="O4" t="str">
            <v>300 会議</v>
          </cell>
        </row>
        <row r="6">
          <cell r="K6">
            <v>1</v>
          </cell>
          <cell r="L6" t="str">
            <v>農地維持</v>
          </cell>
          <cell r="M6" t="str">
            <v>点検・計画策定</v>
          </cell>
          <cell r="N6" t="str">
            <v>点検</v>
          </cell>
          <cell r="O6" t="str">
            <v>1 点検</v>
          </cell>
        </row>
        <row r="7">
          <cell r="K7">
            <v>2</v>
          </cell>
          <cell r="L7" t="str">
            <v>農地維持</v>
          </cell>
          <cell r="M7" t="str">
            <v>点検・計画策定</v>
          </cell>
          <cell r="N7" t="str">
            <v>計画策定</v>
          </cell>
          <cell r="O7" t="str">
            <v>2 年度活動計画の策定</v>
          </cell>
        </row>
        <row r="8">
          <cell r="K8">
            <v>3</v>
          </cell>
          <cell r="L8" t="str">
            <v>農地維持</v>
          </cell>
          <cell r="M8" t="str">
            <v>研修</v>
          </cell>
          <cell r="N8" t="str">
            <v>研修</v>
          </cell>
          <cell r="O8" t="str">
            <v>3 事務・組織運営等に関する研修</v>
          </cell>
        </row>
        <row r="9">
          <cell r="K9">
            <v>4</v>
          </cell>
          <cell r="L9" t="str">
            <v>農地維持</v>
          </cell>
          <cell r="M9" t="str">
            <v>実践活動</v>
          </cell>
          <cell r="N9" t="str">
            <v>農用地</v>
          </cell>
          <cell r="O9" t="str">
            <v>4 遊休農地発生防止のための保全管理</v>
          </cell>
        </row>
        <row r="10">
          <cell r="K10">
            <v>5</v>
          </cell>
          <cell r="L10" t="str">
            <v>農地維持</v>
          </cell>
          <cell r="M10" t="str">
            <v>実践活動</v>
          </cell>
          <cell r="N10" t="str">
            <v>農用地</v>
          </cell>
          <cell r="O10" t="str">
            <v>5 畦畔・法面・防風林の草刈り</v>
          </cell>
        </row>
        <row r="11">
          <cell r="K11">
            <v>6</v>
          </cell>
          <cell r="L11" t="str">
            <v>農地維持</v>
          </cell>
          <cell r="M11" t="str">
            <v>実践活動</v>
          </cell>
          <cell r="N11" t="str">
            <v>農用地</v>
          </cell>
          <cell r="O11" t="str">
            <v>6 鳥獣害防護柵等の保守管理</v>
          </cell>
        </row>
        <row r="12">
          <cell r="K12">
            <v>7</v>
          </cell>
          <cell r="L12" t="str">
            <v>農地維持</v>
          </cell>
          <cell r="M12" t="str">
            <v>実践活動</v>
          </cell>
          <cell r="N12" t="str">
            <v>水路</v>
          </cell>
          <cell r="O12" t="str">
            <v>7 水路の草刈り</v>
          </cell>
        </row>
        <row r="13">
          <cell r="K13">
            <v>8</v>
          </cell>
          <cell r="L13" t="str">
            <v>農地維持</v>
          </cell>
          <cell r="M13" t="str">
            <v>実践活動</v>
          </cell>
          <cell r="N13" t="str">
            <v>水路</v>
          </cell>
          <cell r="O13" t="str">
            <v>8 水路の泥上げ</v>
          </cell>
        </row>
        <row r="14">
          <cell r="K14">
            <v>9</v>
          </cell>
          <cell r="L14" t="str">
            <v>農地維持</v>
          </cell>
          <cell r="M14" t="str">
            <v>実践活動</v>
          </cell>
          <cell r="N14" t="str">
            <v>水路</v>
          </cell>
          <cell r="O14" t="str">
            <v>9 水路附帯施設の保守管理</v>
          </cell>
        </row>
        <row r="15">
          <cell r="K15">
            <v>10</v>
          </cell>
          <cell r="L15" t="str">
            <v>農地維持</v>
          </cell>
          <cell r="M15" t="str">
            <v>実践活動</v>
          </cell>
          <cell r="N15" t="str">
            <v>農道</v>
          </cell>
          <cell r="O15" t="str">
            <v>10 農道の草刈り</v>
          </cell>
        </row>
        <row r="16">
          <cell r="K16">
            <v>11</v>
          </cell>
          <cell r="L16" t="str">
            <v>農地維持</v>
          </cell>
          <cell r="M16" t="str">
            <v>実践活動</v>
          </cell>
          <cell r="N16" t="str">
            <v>農道</v>
          </cell>
          <cell r="O16" t="str">
            <v>11 農道側溝の泥上げ</v>
          </cell>
        </row>
        <row r="17">
          <cell r="K17">
            <v>12</v>
          </cell>
          <cell r="L17" t="str">
            <v>農地維持</v>
          </cell>
          <cell r="M17" t="str">
            <v>実践活動</v>
          </cell>
          <cell r="N17" t="str">
            <v>農道</v>
          </cell>
          <cell r="O17" t="str">
            <v>12 路面の維持</v>
          </cell>
        </row>
        <row r="18">
          <cell r="K18">
            <v>13</v>
          </cell>
          <cell r="L18" t="str">
            <v>農地維持</v>
          </cell>
          <cell r="M18" t="str">
            <v>実践活動</v>
          </cell>
          <cell r="N18" t="str">
            <v>ため池</v>
          </cell>
          <cell r="O18" t="str">
            <v>13 ため池の草刈り</v>
          </cell>
        </row>
        <row r="19">
          <cell r="K19">
            <v>14</v>
          </cell>
          <cell r="L19" t="str">
            <v>農地維持</v>
          </cell>
          <cell r="M19" t="str">
            <v>実践活動</v>
          </cell>
          <cell r="N19" t="str">
            <v>ため池</v>
          </cell>
          <cell r="O19" t="str">
            <v>14 ため池の泥上げ</v>
          </cell>
        </row>
        <row r="20">
          <cell r="K20">
            <v>15</v>
          </cell>
          <cell r="L20" t="str">
            <v>農地維持</v>
          </cell>
          <cell r="M20" t="str">
            <v>実践活動</v>
          </cell>
          <cell r="N20" t="str">
            <v>ため池</v>
          </cell>
          <cell r="O20" t="str">
            <v>15 ため池附帯施設の保守管理</v>
          </cell>
        </row>
        <row r="21">
          <cell r="K21">
            <v>16</v>
          </cell>
          <cell r="L21" t="str">
            <v>農地維持</v>
          </cell>
          <cell r="M21" t="str">
            <v>実践活動</v>
          </cell>
          <cell r="N21" t="str">
            <v>共通</v>
          </cell>
          <cell r="O21" t="str">
            <v>16 異常気象時の対応</v>
          </cell>
        </row>
        <row r="22">
          <cell r="K22">
            <v>17</v>
          </cell>
          <cell r="L22" t="str">
            <v>農地維持</v>
          </cell>
          <cell r="M22" t="str">
            <v>推進活動</v>
          </cell>
          <cell r="N22" t="str">
            <v>推進活動</v>
          </cell>
          <cell r="O22" t="str">
            <v>17 農業者の検討会の開催</v>
          </cell>
        </row>
        <row r="23">
          <cell r="K23">
            <v>18</v>
          </cell>
          <cell r="L23" t="str">
            <v>農地維持</v>
          </cell>
          <cell r="M23" t="str">
            <v>推進活動</v>
          </cell>
          <cell r="N23" t="str">
            <v>推進活動</v>
          </cell>
          <cell r="O23" t="str">
            <v>18 農業者に対する意向調査、現地調査</v>
          </cell>
        </row>
        <row r="24">
          <cell r="K24">
            <v>19</v>
          </cell>
          <cell r="L24" t="str">
            <v>農地維持</v>
          </cell>
          <cell r="M24" t="str">
            <v>推進活動</v>
          </cell>
          <cell r="N24" t="str">
            <v>推進活動</v>
          </cell>
          <cell r="O24" t="str">
            <v>19 不在村地主との連絡体制の整備等</v>
          </cell>
        </row>
        <row r="25">
          <cell r="K25">
            <v>20</v>
          </cell>
          <cell r="L25" t="str">
            <v>農地維持</v>
          </cell>
          <cell r="M25" t="str">
            <v>推進活動</v>
          </cell>
          <cell r="N25" t="str">
            <v>推進活動</v>
          </cell>
          <cell r="O25" t="str">
            <v>20 集落外住民や地域住民との意見交換等</v>
          </cell>
        </row>
        <row r="26">
          <cell r="K26">
            <v>21</v>
          </cell>
          <cell r="L26" t="str">
            <v>農地維持</v>
          </cell>
          <cell r="M26" t="str">
            <v>推進活動</v>
          </cell>
          <cell r="N26" t="str">
            <v>推進活動</v>
          </cell>
          <cell r="O26" t="str">
            <v>21 地域住民等に対する意向調査等</v>
          </cell>
        </row>
        <row r="27">
          <cell r="K27">
            <v>22</v>
          </cell>
          <cell r="L27" t="str">
            <v>農地維持</v>
          </cell>
          <cell r="M27" t="str">
            <v>推進活動</v>
          </cell>
          <cell r="N27" t="str">
            <v>推進活動</v>
          </cell>
          <cell r="O27" t="str">
            <v>22 有識者等による研修会、検討会の開催</v>
          </cell>
        </row>
        <row r="28">
          <cell r="K28">
            <v>23</v>
          </cell>
          <cell r="L28" t="str">
            <v>農地維持</v>
          </cell>
          <cell r="M28" t="str">
            <v>推進活動</v>
          </cell>
          <cell r="N28" t="str">
            <v>推進活動</v>
          </cell>
          <cell r="O28" t="str">
            <v>23 その他</v>
          </cell>
        </row>
        <row r="29">
          <cell r="K29">
            <v>24</v>
          </cell>
          <cell r="L29" t="str">
            <v>共同</v>
          </cell>
          <cell r="M29" t="str">
            <v>機能診断・計画策定</v>
          </cell>
          <cell r="N29" t="str">
            <v>機能診断</v>
          </cell>
          <cell r="O29" t="str">
            <v>24 農用地の機能診断</v>
          </cell>
        </row>
        <row r="30">
          <cell r="K30">
            <v>25</v>
          </cell>
          <cell r="L30" t="str">
            <v>共同</v>
          </cell>
          <cell r="M30" t="str">
            <v>機能診断・計画策定</v>
          </cell>
          <cell r="N30" t="str">
            <v>機能診断</v>
          </cell>
          <cell r="O30" t="str">
            <v>25 水路の機能診断</v>
          </cell>
        </row>
        <row r="31">
          <cell r="K31">
            <v>26</v>
          </cell>
          <cell r="L31" t="str">
            <v>共同</v>
          </cell>
          <cell r="M31" t="str">
            <v>機能診断・計画策定</v>
          </cell>
          <cell r="N31" t="str">
            <v>機能診断</v>
          </cell>
          <cell r="O31" t="str">
            <v>26 農道の機能診断</v>
          </cell>
        </row>
        <row r="32">
          <cell r="K32">
            <v>27</v>
          </cell>
          <cell r="L32" t="str">
            <v>共同</v>
          </cell>
          <cell r="M32" t="str">
            <v>機能診断・計画策定</v>
          </cell>
          <cell r="N32" t="str">
            <v>機能診断</v>
          </cell>
          <cell r="O32" t="str">
            <v>27 ため池の機能診断</v>
          </cell>
        </row>
        <row r="33">
          <cell r="K33">
            <v>28</v>
          </cell>
          <cell r="L33" t="str">
            <v>共同</v>
          </cell>
          <cell r="M33" t="str">
            <v>機能診断・計画策定</v>
          </cell>
          <cell r="N33" t="str">
            <v>計画策定</v>
          </cell>
          <cell r="O33" t="str">
            <v>28 年度活動計画の策定</v>
          </cell>
        </row>
        <row r="34">
          <cell r="K34">
            <v>29</v>
          </cell>
          <cell r="L34" t="str">
            <v>共同</v>
          </cell>
          <cell r="M34" t="str">
            <v>研修</v>
          </cell>
          <cell r="N34" t="str">
            <v>研修</v>
          </cell>
          <cell r="O34" t="str">
            <v>29 機能診断・補修技術等に関する研修</v>
          </cell>
        </row>
        <row r="35">
          <cell r="K35">
            <v>30</v>
          </cell>
          <cell r="L35" t="str">
            <v>共同</v>
          </cell>
          <cell r="M35" t="str">
            <v>実践活動</v>
          </cell>
          <cell r="N35" t="str">
            <v>農用地</v>
          </cell>
          <cell r="O35" t="str">
            <v>30 農用地の軽微な補修等</v>
          </cell>
        </row>
        <row r="36">
          <cell r="K36">
            <v>31</v>
          </cell>
          <cell r="L36" t="str">
            <v>共同</v>
          </cell>
          <cell r="M36" t="str">
            <v>実践活動</v>
          </cell>
          <cell r="N36" t="str">
            <v>水路</v>
          </cell>
          <cell r="O36" t="str">
            <v>31 水路の軽微な補修等</v>
          </cell>
        </row>
        <row r="37">
          <cell r="K37">
            <v>32</v>
          </cell>
          <cell r="L37" t="str">
            <v>共同</v>
          </cell>
          <cell r="M37" t="str">
            <v>実践活動</v>
          </cell>
          <cell r="N37" t="str">
            <v>農道</v>
          </cell>
          <cell r="O37" t="str">
            <v>32 農道の軽微な補修等</v>
          </cell>
        </row>
        <row r="38">
          <cell r="K38">
            <v>33</v>
          </cell>
          <cell r="L38" t="str">
            <v>共同</v>
          </cell>
          <cell r="M38" t="str">
            <v>実践活動</v>
          </cell>
          <cell r="N38" t="str">
            <v>ため池</v>
          </cell>
          <cell r="O38" t="str">
            <v>33 ため池の軽微な補修等</v>
          </cell>
        </row>
        <row r="39">
          <cell r="K39">
            <v>34</v>
          </cell>
          <cell r="L39" t="str">
            <v>共同</v>
          </cell>
          <cell r="M39" t="str">
            <v>計画策定</v>
          </cell>
          <cell r="N39" t="str">
            <v>生態系保全</v>
          </cell>
          <cell r="O39" t="str">
            <v>34 生物多様性保全計画の策定</v>
          </cell>
        </row>
        <row r="40">
          <cell r="K40">
            <v>35</v>
          </cell>
          <cell r="L40" t="str">
            <v>共同</v>
          </cell>
          <cell r="M40" t="str">
            <v>計画策定</v>
          </cell>
          <cell r="N40" t="str">
            <v>水質保全</v>
          </cell>
          <cell r="O40" t="str">
            <v>35 水質保全計画、農地保全計画の策定</v>
          </cell>
        </row>
        <row r="41">
          <cell r="K41">
            <v>36</v>
          </cell>
          <cell r="L41" t="str">
            <v>共同</v>
          </cell>
          <cell r="M41" t="str">
            <v>計画策定</v>
          </cell>
          <cell r="N41" t="str">
            <v>景観形成・生活環境保全</v>
          </cell>
          <cell r="O41" t="str">
            <v>36 景観形成計画、生活環境保全計画の策定</v>
          </cell>
        </row>
        <row r="42">
          <cell r="K42">
            <v>37</v>
          </cell>
          <cell r="L42" t="str">
            <v>共同</v>
          </cell>
          <cell r="M42" t="str">
            <v>計画策定</v>
          </cell>
          <cell r="N42" t="str">
            <v>水田貯留・地下水かん養</v>
          </cell>
          <cell r="O42" t="str">
            <v>37 水田貯留計画、地下水かん養計画の策定</v>
          </cell>
        </row>
        <row r="43">
          <cell r="K43">
            <v>38</v>
          </cell>
          <cell r="L43" t="str">
            <v>共同</v>
          </cell>
          <cell r="M43" t="str">
            <v>計画策定</v>
          </cell>
          <cell r="N43" t="str">
            <v>資源循環</v>
          </cell>
          <cell r="O43" t="str">
            <v>38 資源循環計画の策定</v>
          </cell>
        </row>
        <row r="44">
          <cell r="K44">
            <v>39</v>
          </cell>
          <cell r="L44" t="str">
            <v>共同</v>
          </cell>
          <cell r="M44" t="str">
            <v>実践活動</v>
          </cell>
          <cell r="N44" t="str">
            <v>生態系保全</v>
          </cell>
          <cell r="O44" t="str">
            <v>39 生物の生息状況の把握（生態系保全）</v>
          </cell>
        </row>
        <row r="45">
          <cell r="K45">
            <v>40</v>
          </cell>
          <cell r="L45" t="str">
            <v>共同</v>
          </cell>
          <cell r="M45" t="str">
            <v>実践活動</v>
          </cell>
          <cell r="N45" t="str">
            <v>生態系保全</v>
          </cell>
          <cell r="O45" t="str">
            <v>40 外来種の駆除（生態系保全）</v>
          </cell>
        </row>
        <row r="46">
          <cell r="K46">
            <v>41</v>
          </cell>
          <cell r="L46" t="str">
            <v>共同</v>
          </cell>
          <cell r="M46" t="str">
            <v>実践活動</v>
          </cell>
          <cell r="N46" t="str">
            <v>生態系保全</v>
          </cell>
          <cell r="O46" t="str">
            <v>41 その他（生態系保全）</v>
          </cell>
        </row>
        <row r="47">
          <cell r="K47">
            <v>42</v>
          </cell>
          <cell r="L47" t="str">
            <v>共同</v>
          </cell>
          <cell r="M47" t="str">
            <v>実践活動</v>
          </cell>
          <cell r="N47" t="str">
            <v>水質保全</v>
          </cell>
          <cell r="O47" t="str">
            <v>42 水質モニタリングの実施・記録管理（水質保全）</v>
          </cell>
        </row>
        <row r="48">
          <cell r="K48">
            <v>43</v>
          </cell>
          <cell r="L48" t="str">
            <v>共同</v>
          </cell>
          <cell r="M48" t="str">
            <v>実践活動</v>
          </cell>
          <cell r="N48" t="str">
            <v>水質保全</v>
          </cell>
          <cell r="O48" t="str">
            <v>43 畑からの土砂流出対策（水質保全）</v>
          </cell>
        </row>
        <row r="49">
          <cell r="K49">
            <v>44</v>
          </cell>
          <cell r="L49" t="str">
            <v>共同</v>
          </cell>
          <cell r="M49" t="str">
            <v>実践活動</v>
          </cell>
          <cell r="N49" t="str">
            <v>水質保全</v>
          </cell>
          <cell r="O49" t="str">
            <v>44 その他（水質保全）</v>
          </cell>
        </row>
        <row r="50">
          <cell r="K50">
            <v>45</v>
          </cell>
          <cell r="L50" t="str">
            <v>共同</v>
          </cell>
          <cell r="M50" t="str">
            <v>実践活動</v>
          </cell>
          <cell r="N50" t="str">
            <v>景観形成・生活環境保全</v>
          </cell>
          <cell r="O50" t="str">
            <v>45 植栽等の景観形成活動（景観形成・生活環境保全）</v>
          </cell>
        </row>
        <row r="51">
          <cell r="K51">
            <v>46</v>
          </cell>
          <cell r="L51" t="str">
            <v>共同</v>
          </cell>
          <cell r="M51" t="str">
            <v>実践活動</v>
          </cell>
          <cell r="N51" t="str">
            <v>景観形成・生活環境保全</v>
          </cell>
          <cell r="O51" t="str">
            <v>46 施設等の定期的な巡回点検・清掃（景観形成・生活環境保全）</v>
          </cell>
        </row>
        <row r="52">
          <cell r="K52">
            <v>47</v>
          </cell>
          <cell r="L52" t="str">
            <v>共同</v>
          </cell>
          <cell r="M52" t="str">
            <v>実践活動</v>
          </cell>
          <cell r="N52" t="str">
            <v>景観形成・生活環境保全</v>
          </cell>
          <cell r="O52" t="str">
            <v>47 その他（景観形成・生活環境保全）</v>
          </cell>
        </row>
        <row r="53">
          <cell r="K53">
            <v>48</v>
          </cell>
          <cell r="L53" t="str">
            <v>共同</v>
          </cell>
          <cell r="M53" t="str">
            <v>実践活動</v>
          </cell>
          <cell r="N53" t="str">
            <v>水田貯留・地下水かん養</v>
          </cell>
          <cell r="O53" t="str">
            <v>48 水田の貯留機能向上活動（水田貯留機能増進・地下水かん養）</v>
          </cell>
        </row>
        <row r="54">
          <cell r="K54">
            <v>49</v>
          </cell>
          <cell r="L54" t="str">
            <v>共同</v>
          </cell>
          <cell r="M54" t="str">
            <v>実践活動</v>
          </cell>
          <cell r="N54" t="str">
            <v>水田貯留・地下水かん養</v>
          </cell>
          <cell r="O54" t="str">
            <v>49 地下水かん養活動、水源かん養林の保全（水田貯留機能増進・地下水かん養）</v>
          </cell>
        </row>
        <row r="55">
          <cell r="K55">
            <v>50</v>
          </cell>
          <cell r="L55" t="str">
            <v>共同</v>
          </cell>
          <cell r="M55" t="str">
            <v>実践活動</v>
          </cell>
          <cell r="N55" t="str">
            <v>資源循環</v>
          </cell>
          <cell r="O55" t="str">
            <v>50 地域資源の活用・資源循環活動（資源循環）</v>
          </cell>
        </row>
        <row r="56">
          <cell r="K56">
            <v>51</v>
          </cell>
          <cell r="L56" t="str">
            <v>共同</v>
          </cell>
          <cell r="M56" t="str">
            <v>啓発・普及</v>
          </cell>
          <cell r="N56" t="str">
            <v>啓発・普及</v>
          </cell>
          <cell r="O56" t="str">
            <v>51 啓発・普及活動</v>
          </cell>
        </row>
        <row r="57">
          <cell r="K57">
            <v>52</v>
          </cell>
          <cell r="L57" t="str">
            <v>共同</v>
          </cell>
          <cell r="M57" t="str">
            <v>増進活動</v>
          </cell>
          <cell r="N57" t="str">
            <v>増進活動</v>
          </cell>
          <cell r="O57" t="str">
            <v>52 遊休農地の有効活用</v>
          </cell>
        </row>
        <row r="58">
          <cell r="K58">
            <v>53</v>
          </cell>
          <cell r="L58" t="str">
            <v>共同</v>
          </cell>
          <cell r="M58" t="str">
            <v>増進活動</v>
          </cell>
          <cell r="N58" t="str">
            <v>増進活動</v>
          </cell>
          <cell r="O58" t="str">
            <v>53 農地周りの環境改善活動の強化</v>
          </cell>
        </row>
        <row r="59">
          <cell r="K59">
            <v>54</v>
          </cell>
          <cell r="L59" t="str">
            <v>共同</v>
          </cell>
          <cell r="M59" t="str">
            <v>増進活動</v>
          </cell>
          <cell r="N59" t="str">
            <v>増進活動</v>
          </cell>
          <cell r="O59" t="str">
            <v>54 地域住民による直営施工</v>
          </cell>
        </row>
        <row r="60">
          <cell r="K60">
            <v>55</v>
          </cell>
          <cell r="L60" t="str">
            <v>共同</v>
          </cell>
          <cell r="M60" t="str">
            <v>増進活動</v>
          </cell>
          <cell r="N60" t="str">
            <v>増進活動</v>
          </cell>
          <cell r="O60" t="str">
            <v>55 防災・減災力の強化</v>
          </cell>
        </row>
        <row r="61">
          <cell r="K61">
            <v>56</v>
          </cell>
          <cell r="L61" t="str">
            <v>共同</v>
          </cell>
          <cell r="M61" t="str">
            <v>増進活動</v>
          </cell>
          <cell r="N61" t="str">
            <v>増進活動</v>
          </cell>
          <cell r="O61" t="str">
            <v>56 農村環境保全活動の幅広い展開</v>
          </cell>
        </row>
        <row r="62">
          <cell r="K62">
            <v>57</v>
          </cell>
          <cell r="L62" t="str">
            <v>共同</v>
          </cell>
          <cell r="M62" t="str">
            <v>増進活動</v>
          </cell>
          <cell r="N62" t="str">
            <v>増進活動</v>
          </cell>
          <cell r="O62" t="str">
            <v>57 医療・福祉との連携</v>
          </cell>
        </row>
        <row r="63">
          <cell r="K63">
            <v>58</v>
          </cell>
          <cell r="L63" t="str">
            <v>共同</v>
          </cell>
          <cell r="M63" t="str">
            <v>増進活動</v>
          </cell>
          <cell r="N63" t="str">
            <v>増進活動</v>
          </cell>
          <cell r="O63" t="str">
            <v>58 農村文化の伝承を通じた農村コミュニティの強化</v>
          </cell>
        </row>
        <row r="64">
          <cell r="K64">
            <v>59</v>
          </cell>
          <cell r="L64" t="str">
            <v>共同</v>
          </cell>
          <cell r="M64" t="str">
            <v>増進活動</v>
          </cell>
          <cell r="N64" t="str">
            <v>増進活動</v>
          </cell>
          <cell r="O64" t="str">
            <v>59 都道府県、市町村が特に認める活動</v>
          </cell>
        </row>
        <row r="65">
          <cell r="K65">
            <v>60</v>
          </cell>
          <cell r="L65" t="str">
            <v>共同</v>
          </cell>
          <cell r="M65" t="str">
            <v>増進活動</v>
          </cell>
          <cell r="N65" t="str">
            <v>増進活動</v>
          </cell>
          <cell r="O65" t="str">
            <v>60 広報活動</v>
          </cell>
        </row>
        <row r="66">
          <cell r="K66">
            <v>61</v>
          </cell>
          <cell r="L66" t="str">
            <v>長寿命化</v>
          </cell>
          <cell r="M66" t="str">
            <v>実践活動</v>
          </cell>
          <cell r="N66" t="str">
            <v>水路</v>
          </cell>
          <cell r="O66" t="str">
            <v>61 水路の補修</v>
          </cell>
        </row>
        <row r="67">
          <cell r="K67">
            <v>62</v>
          </cell>
          <cell r="L67" t="str">
            <v>長寿命化</v>
          </cell>
          <cell r="M67" t="str">
            <v>実践活動</v>
          </cell>
          <cell r="N67" t="str">
            <v>水路</v>
          </cell>
          <cell r="O67" t="str">
            <v>62 水路の更新等</v>
          </cell>
        </row>
        <row r="68">
          <cell r="K68">
            <v>63</v>
          </cell>
          <cell r="L68" t="str">
            <v>長寿命化</v>
          </cell>
          <cell r="M68" t="str">
            <v>実践活動</v>
          </cell>
          <cell r="N68" t="str">
            <v>農道</v>
          </cell>
          <cell r="O68" t="str">
            <v>63 農道の補修</v>
          </cell>
        </row>
        <row r="69">
          <cell r="K69">
            <v>64</v>
          </cell>
          <cell r="L69" t="str">
            <v>長寿命化</v>
          </cell>
          <cell r="M69" t="str">
            <v>実践活動</v>
          </cell>
          <cell r="N69" t="str">
            <v>農道</v>
          </cell>
          <cell r="O69" t="str">
            <v>64 農道の更新等</v>
          </cell>
        </row>
        <row r="70">
          <cell r="K70">
            <v>65</v>
          </cell>
          <cell r="L70" t="str">
            <v>長寿命化</v>
          </cell>
          <cell r="M70" t="str">
            <v>実践活動</v>
          </cell>
          <cell r="N70" t="str">
            <v>ため池</v>
          </cell>
          <cell r="O70" t="str">
            <v>65 ため池の補修</v>
          </cell>
        </row>
        <row r="71">
          <cell r="K71">
            <v>66</v>
          </cell>
          <cell r="L71" t="str">
            <v>長寿命化</v>
          </cell>
          <cell r="M71" t="str">
            <v>実践活動</v>
          </cell>
          <cell r="N71" t="str">
            <v>ため池</v>
          </cell>
          <cell r="O71" t="str">
            <v>66 ため池（附帯施設）の更新等</v>
          </cell>
        </row>
        <row r="74">
          <cell r="M74" t="str">
            <v>この線より上に行を挿入してください。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3">
          <cell r="A3" t="str">
            <v>■</v>
          </cell>
          <cell r="K3">
            <v>200</v>
          </cell>
          <cell r="L3" t="str">
            <v>-</v>
          </cell>
          <cell r="M3" t="str">
            <v>事務処理</v>
          </cell>
          <cell r="N3" t="str">
            <v>事務処理</v>
          </cell>
          <cell r="O3" t="str">
            <v>200 事務処理</v>
          </cell>
        </row>
        <row r="4">
          <cell r="K4">
            <v>300</v>
          </cell>
          <cell r="L4" t="str">
            <v>-</v>
          </cell>
          <cell r="M4" t="str">
            <v>会議</v>
          </cell>
          <cell r="N4" t="str">
            <v>会議</v>
          </cell>
          <cell r="O4" t="str">
            <v>300 会議</v>
          </cell>
        </row>
        <row r="6">
          <cell r="K6">
            <v>1</v>
          </cell>
          <cell r="L6" t="str">
            <v>農地維持</v>
          </cell>
          <cell r="M6" t="str">
            <v>点検・計画策定</v>
          </cell>
          <cell r="N6" t="str">
            <v>点検</v>
          </cell>
          <cell r="O6" t="str">
            <v>1 点検</v>
          </cell>
        </row>
        <row r="7">
          <cell r="K7">
            <v>2</v>
          </cell>
          <cell r="L7" t="str">
            <v>農地維持</v>
          </cell>
          <cell r="M7" t="str">
            <v>点検・計画策定</v>
          </cell>
          <cell r="N7" t="str">
            <v>計画策定</v>
          </cell>
          <cell r="O7" t="str">
            <v>2 年度活動計画の策定</v>
          </cell>
        </row>
        <row r="8">
          <cell r="K8">
            <v>3</v>
          </cell>
          <cell r="L8" t="str">
            <v>農地維持</v>
          </cell>
          <cell r="M8" t="str">
            <v>研修</v>
          </cell>
          <cell r="N8" t="str">
            <v>研修</v>
          </cell>
          <cell r="O8" t="str">
            <v>3 事務・組織運営等に関する研修</v>
          </cell>
        </row>
        <row r="9">
          <cell r="K9">
            <v>4</v>
          </cell>
          <cell r="L9" t="str">
            <v>農地維持</v>
          </cell>
          <cell r="M9" t="str">
            <v>実践活動</v>
          </cell>
          <cell r="N9" t="str">
            <v>農用地</v>
          </cell>
          <cell r="O9" t="str">
            <v>4 遊休農地発生防止のための保全管理</v>
          </cell>
        </row>
        <row r="10">
          <cell r="K10">
            <v>5</v>
          </cell>
          <cell r="L10" t="str">
            <v>農地維持</v>
          </cell>
          <cell r="M10" t="str">
            <v>実践活動</v>
          </cell>
          <cell r="N10" t="str">
            <v>農用地</v>
          </cell>
          <cell r="O10" t="str">
            <v>5 畦畔・法面・防風林の草刈り</v>
          </cell>
        </row>
        <row r="11">
          <cell r="K11">
            <v>6</v>
          </cell>
          <cell r="L11" t="str">
            <v>農地維持</v>
          </cell>
          <cell r="M11" t="str">
            <v>実践活動</v>
          </cell>
          <cell r="N11" t="str">
            <v>農用地</v>
          </cell>
          <cell r="O11" t="str">
            <v>6 鳥獣害防護柵等の保守管理</v>
          </cell>
        </row>
        <row r="12">
          <cell r="K12">
            <v>7</v>
          </cell>
          <cell r="L12" t="str">
            <v>農地維持</v>
          </cell>
          <cell r="M12" t="str">
            <v>実践活動</v>
          </cell>
          <cell r="N12" t="str">
            <v>水路</v>
          </cell>
          <cell r="O12" t="str">
            <v>7 水路の草刈り</v>
          </cell>
        </row>
        <row r="13">
          <cell r="K13">
            <v>8</v>
          </cell>
          <cell r="L13" t="str">
            <v>農地維持</v>
          </cell>
          <cell r="M13" t="str">
            <v>実践活動</v>
          </cell>
          <cell r="N13" t="str">
            <v>水路</v>
          </cell>
          <cell r="O13" t="str">
            <v>8 水路の泥上げ</v>
          </cell>
        </row>
        <row r="14">
          <cell r="K14">
            <v>9</v>
          </cell>
          <cell r="L14" t="str">
            <v>農地維持</v>
          </cell>
          <cell r="M14" t="str">
            <v>実践活動</v>
          </cell>
          <cell r="N14" t="str">
            <v>水路</v>
          </cell>
          <cell r="O14" t="str">
            <v>9 水路附帯施設の保守管理</v>
          </cell>
        </row>
        <row r="15">
          <cell r="K15">
            <v>10</v>
          </cell>
          <cell r="L15" t="str">
            <v>農地維持</v>
          </cell>
          <cell r="M15" t="str">
            <v>実践活動</v>
          </cell>
          <cell r="N15" t="str">
            <v>農道</v>
          </cell>
          <cell r="O15" t="str">
            <v>10 農道の草刈り</v>
          </cell>
        </row>
        <row r="16">
          <cell r="K16">
            <v>11</v>
          </cell>
          <cell r="L16" t="str">
            <v>農地維持</v>
          </cell>
          <cell r="M16" t="str">
            <v>実践活動</v>
          </cell>
          <cell r="N16" t="str">
            <v>農道</v>
          </cell>
          <cell r="O16" t="str">
            <v>11 農道側溝の泥上げ</v>
          </cell>
        </row>
        <row r="17">
          <cell r="K17">
            <v>12</v>
          </cell>
          <cell r="L17" t="str">
            <v>農地維持</v>
          </cell>
          <cell r="M17" t="str">
            <v>実践活動</v>
          </cell>
          <cell r="N17" t="str">
            <v>農道</v>
          </cell>
          <cell r="O17" t="str">
            <v>12 路面の維持</v>
          </cell>
        </row>
        <row r="18">
          <cell r="K18">
            <v>13</v>
          </cell>
          <cell r="L18" t="str">
            <v>農地維持</v>
          </cell>
          <cell r="M18" t="str">
            <v>実践活動</v>
          </cell>
          <cell r="N18" t="str">
            <v>ため池</v>
          </cell>
          <cell r="O18" t="str">
            <v>13 ため池の草刈り</v>
          </cell>
        </row>
        <row r="19">
          <cell r="K19">
            <v>14</v>
          </cell>
          <cell r="L19" t="str">
            <v>農地維持</v>
          </cell>
          <cell r="M19" t="str">
            <v>実践活動</v>
          </cell>
          <cell r="N19" t="str">
            <v>ため池</v>
          </cell>
          <cell r="O19" t="str">
            <v>14 ため池の泥上げ</v>
          </cell>
        </row>
        <row r="20">
          <cell r="K20">
            <v>15</v>
          </cell>
          <cell r="L20" t="str">
            <v>農地維持</v>
          </cell>
          <cell r="M20" t="str">
            <v>実践活動</v>
          </cell>
          <cell r="N20" t="str">
            <v>ため池</v>
          </cell>
          <cell r="O20" t="str">
            <v>15 ため池附帯施設の保守管理</v>
          </cell>
        </row>
        <row r="21">
          <cell r="K21">
            <v>16</v>
          </cell>
          <cell r="L21" t="str">
            <v>農地維持</v>
          </cell>
          <cell r="M21" t="str">
            <v>実践活動</v>
          </cell>
          <cell r="N21" t="str">
            <v>共通</v>
          </cell>
          <cell r="O21" t="str">
            <v>16 異常気象時の対応</v>
          </cell>
        </row>
        <row r="22">
          <cell r="K22">
            <v>17</v>
          </cell>
          <cell r="L22" t="str">
            <v>農地維持</v>
          </cell>
          <cell r="M22" t="str">
            <v>推進活動</v>
          </cell>
          <cell r="N22" t="str">
            <v>推進活動</v>
          </cell>
          <cell r="O22" t="str">
            <v>17 農業者の検討会の開催</v>
          </cell>
        </row>
        <row r="23">
          <cell r="K23">
            <v>18</v>
          </cell>
          <cell r="L23" t="str">
            <v>農地維持</v>
          </cell>
          <cell r="M23" t="str">
            <v>推進活動</v>
          </cell>
          <cell r="N23" t="str">
            <v>推進活動</v>
          </cell>
          <cell r="O23" t="str">
            <v>18 農業者に対する意向調査、現地調査</v>
          </cell>
        </row>
        <row r="24">
          <cell r="K24">
            <v>19</v>
          </cell>
          <cell r="L24" t="str">
            <v>農地維持</v>
          </cell>
          <cell r="M24" t="str">
            <v>推進活動</v>
          </cell>
          <cell r="N24" t="str">
            <v>推進活動</v>
          </cell>
          <cell r="O24" t="str">
            <v>19 不在村地主との連絡体制の整備等</v>
          </cell>
        </row>
        <row r="25">
          <cell r="K25">
            <v>20</v>
          </cell>
          <cell r="L25" t="str">
            <v>農地維持</v>
          </cell>
          <cell r="M25" t="str">
            <v>推進活動</v>
          </cell>
          <cell r="N25" t="str">
            <v>推進活動</v>
          </cell>
          <cell r="O25" t="str">
            <v>20 集落外住民や地域住民との意見交換等</v>
          </cell>
        </row>
        <row r="26">
          <cell r="K26">
            <v>21</v>
          </cell>
          <cell r="L26" t="str">
            <v>農地維持</v>
          </cell>
          <cell r="M26" t="str">
            <v>推進活動</v>
          </cell>
          <cell r="N26" t="str">
            <v>推進活動</v>
          </cell>
          <cell r="O26" t="str">
            <v>21 地域住民等に対する意向調査等</v>
          </cell>
        </row>
        <row r="27">
          <cell r="K27">
            <v>22</v>
          </cell>
          <cell r="L27" t="str">
            <v>農地維持</v>
          </cell>
          <cell r="M27" t="str">
            <v>推進活動</v>
          </cell>
          <cell r="N27" t="str">
            <v>推進活動</v>
          </cell>
          <cell r="O27" t="str">
            <v>22 有識者等による研修会、検討会の開催</v>
          </cell>
        </row>
        <row r="28">
          <cell r="K28">
            <v>23</v>
          </cell>
          <cell r="L28" t="str">
            <v>農地維持</v>
          </cell>
          <cell r="M28" t="str">
            <v>推進活動</v>
          </cell>
          <cell r="N28" t="str">
            <v>推進活動</v>
          </cell>
          <cell r="O28" t="str">
            <v>23 その他</v>
          </cell>
        </row>
        <row r="29">
          <cell r="K29">
            <v>24</v>
          </cell>
          <cell r="L29" t="str">
            <v>共同</v>
          </cell>
          <cell r="M29" t="str">
            <v>機能診断・計画策定</v>
          </cell>
          <cell r="N29" t="str">
            <v>機能診断</v>
          </cell>
          <cell r="O29" t="str">
            <v>24 農用地の機能診断</v>
          </cell>
        </row>
        <row r="30">
          <cell r="K30">
            <v>25</v>
          </cell>
          <cell r="L30" t="str">
            <v>共同</v>
          </cell>
          <cell r="M30" t="str">
            <v>機能診断・計画策定</v>
          </cell>
          <cell r="N30" t="str">
            <v>機能診断</v>
          </cell>
          <cell r="O30" t="str">
            <v>25 水路の機能診断</v>
          </cell>
        </row>
        <row r="31">
          <cell r="K31">
            <v>26</v>
          </cell>
          <cell r="L31" t="str">
            <v>共同</v>
          </cell>
          <cell r="M31" t="str">
            <v>機能診断・計画策定</v>
          </cell>
          <cell r="N31" t="str">
            <v>機能診断</v>
          </cell>
          <cell r="O31" t="str">
            <v>26 農道の機能診断</v>
          </cell>
        </row>
        <row r="32">
          <cell r="K32">
            <v>27</v>
          </cell>
          <cell r="L32" t="str">
            <v>共同</v>
          </cell>
          <cell r="M32" t="str">
            <v>機能診断・計画策定</v>
          </cell>
          <cell r="N32" t="str">
            <v>機能診断</v>
          </cell>
          <cell r="O32" t="str">
            <v>27 ため池の機能診断</v>
          </cell>
        </row>
        <row r="33">
          <cell r="K33">
            <v>28</v>
          </cell>
          <cell r="L33" t="str">
            <v>共同</v>
          </cell>
          <cell r="M33" t="str">
            <v>機能診断・計画策定</v>
          </cell>
          <cell r="N33" t="str">
            <v>計画策定</v>
          </cell>
          <cell r="O33" t="str">
            <v>28 年度活動計画の策定</v>
          </cell>
        </row>
        <row r="34">
          <cell r="K34">
            <v>29</v>
          </cell>
          <cell r="L34" t="str">
            <v>共同</v>
          </cell>
          <cell r="M34" t="str">
            <v>研修</v>
          </cell>
          <cell r="N34" t="str">
            <v>研修</v>
          </cell>
          <cell r="O34" t="str">
            <v>29 機能診断・補修技術等に関する研修</v>
          </cell>
        </row>
        <row r="35">
          <cell r="K35">
            <v>30</v>
          </cell>
          <cell r="L35" t="str">
            <v>共同</v>
          </cell>
          <cell r="M35" t="str">
            <v>実践活動</v>
          </cell>
          <cell r="N35" t="str">
            <v>農用地</v>
          </cell>
          <cell r="O35" t="str">
            <v>30 農用地の軽微な補修等</v>
          </cell>
        </row>
        <row r="36">
          <cell r="K36">
            <v>31</v>
          </cell>
          <cell r="L36" t="str">
            <v>共同</v>
          </cell>
          <cell r="M36" t="str">
            <v>実践活動</v>
          </cell>
          <cell r="N36" t="str">
            <v>水路</v>
          </cell>
          <cell r="O36" t="str">
            <v>31 水路の軽微な補修等</v>
          </cell>
        </row>
        <row r="37">
          <cell r="K37">
            <v>32</v>
          </cell>
          <cell r="L37" t="str">
            <v>共同</v>
          </cell>
          <cell r="M37" t="str">
            <v>実践活動</v>
          </cell>
          <cell r="N37" t="str">
            <v>農道</v>
          </cell>
          <cell r="O37" t="str">
            <v>32 農道の軽微な補修等</v>
          </cell>
        </row>
        <row r="38">
          <cell r="K38">
            <v>33</v>
          </cell>
          <cell r="L38" t="str">
            <v>共同</v>
          </cell>
          <cell r="M38" t="str">
            <v>実践活動</v>
          </cell>
          <cell r="N38" t="str">
            <v>ため池</v>
          </cell>
          <cell r="O38" t="str">
            <v>33 ため池の軽微な補修等</v>
          </cell>
        </row>
        <row r="39">
          <cell r="K39">
            <v>34</v>
          </cell>
          <cell r="L39" t="str">
            <v>共同</v>
          </cell>
          <cell r="M39" t="str">
            <v>計画策定</v>
          </cell>
          <cell r="N39" t="str">
            <v>生態系保全</v>
          </cell>
          <cell r="O39" t="str">
            <v>34 生物多様性保全計画の策定</v>
          </cell>
        </row>
        <row r="40">
          <cell r="K40">
            <v>35</v>
          </cell>
          <cell r="L40" t="str">
            <v>共同</v>
          </cell>
          <cell r="M40" t="str">
            <v>計画策定</v>
          </cell>
          <cell r="N40" t="str">
            <v>水質保全</v>
          </cell>
          <cell r="O40" t="str">
            <v>35 水質保全計画、農地保全計画の策定</v>
          </cell>
        </row>
        <row r="41">
          <cell r="K41">
            <v>36</v>
          </cell>
          <cell r="L41" t="str">
            <v>共同</v>
          </cell>
          <cell r="M41" t="str">
            <v>計画策定</v>
          </cell>
          <cell r="N41" t="str">
            <v>景観形成・生活環境保全</v>
          </cell>
          <cell r="O41" t="str">
            <v>36 景観形成計画、生活環境保全計画の策定</v>
          </cell>
        </row>
        <row r="42">
          <cell r="K42">
            <v>37</v>
          </cell>
          <cell r="L42" t="str">
            <v>共同</v>
          </cell>
          <cell r="M42" t="str">
            <v>計画策定</v>
          </cell>
          <cell r="N42" t="str">
            <v>水田貯留・地下水かん養</v>
          </cell>
          <cell r="O42" t="str">
            <v>37 水田貯留計画、地下水かん養計画の策定</v>
          </cell>
        </row>
        <row r="43">
          <cell r="K43">
            <v>38</v>
          </cell>
          <cell r="L43" t="str">
            <v>共同</v>
          </cell>
          <cell r="M43" t="str">
            <v>計画策定</v>
          </cell>
          <cell r="N43" t="str">
            <v>資源循環</v>
          </cell>
          <cell r="O43" t="str">
            <v>38 資源循環計画の策定</v>
          </cell>
        </row>
        <row r="44">
          <cell r="K44">
            <v>39</v>
          </cell>
          <cell r="L44" t="str">
            <v>共同</v>
          </cell>
          <cell r="M44" t="str">
            <v>実践活動</v>
          </cell>
          <cell r="N44" t="str">
            <v>生態系保全</v>
          </cell>
          <cell r="O44" t="str">
            <v>39 生物の生息状況の把握（生態系保全）</v>
          </cell>
        </row>
        <row r="45">
          <cell r="K45">
            <v>40</v>
          </cell>
          <cell r="L45" t="str">
            <v>共同</v>
          </cell>
          <cell r="M45" t="str">
            <v>実践活動</v>
          </cell>
          <cell r="N45" t="str">
            <v>生態系保全</v>
          </cell>
          <cell r="O45" t="str">
            <v>40 外来種の駆除（生態系保全）</v>
          </cell>
        </row>
        <row r="46">
          <cell r="K46">
            <v>41</v>
          </cell>
          <cell r="L46" t="str">
            <v>共同</v>
          </cell>
          <cell r="M46" t="str">
            <v>実践活動</v>
          </cell>
          <cell r="N46" t="str">
            <v>生態系保全</v>
          </cell>
          <cell r="O46" t="str">
            <v>41 その他（生態系保全）</v>
          </cell>
        </row>
        <row r="47">
          <cell r="K47">
            <v>42</v>
          </cell>
          <cell r="L47" t="str">
            <v>共同</v>
          </cell>
          <cell r="M47" t="str">
            <v>実践活動</v>
          </cell>
          <cell r="N47" t="str">
            <v>水質保全</v>
          </cell>
          <cell r="O47" t="str">
            <v>42 水質モニタリングの実施・記録管理（水質保全）</v>
          </cell>
        </row>
        <row r="48">
          <cell r="K48">
            <v>43</v>
          </cell>
          <cell r="L48" t="str">
            <v>共同</v>
          </cell>
          <cell r="M48" t="str">
            <v>実践活動</v>
          </cell>
          <cell r="N48" t="str">
            <v>水質保全</v>
          </cell>
          <cell r="O48" t="str">
            <v>43 畑からの土砂流出対策（水質保全）</v>
          </cell>
        </row>
        <row r="49">
          <cell r="K49">
            <v>44</v>
          </cell>
          <cell r="L49" t="str">
            <v>共同</v>
          </cell>
          <cell r="M49" t="str">
            <v>実践活動</v>
          </cell>
          <cell r="N49" t="str">
            <v>水質保全</v>
          </cell>
          <cell r="O49" t="str">
            <v>44 その他（水質保全）</v>
          </cell>
        </row>
        <row r="50">
          <cell r="K50">
            <v>45</v>
          </cell>
          <cell r="L50" t="str">
            <v>共同</v>
          </cell>
          <cell r="M50" t="str">
            <v>実践活動</v>
          </cell>
          <cell r="N50" t="str">
            <v>景観形成・生活環境保全</v>
          </cell>
          <cell r="O50" t="str">
            <v>45 植栽等の景観形成活動（景観形成・生活環境保全）</v>
          </cell>
        </row>
        <row r="51">
          <cell r="K51">
            <v>46</v>
          </cell>
          <cell r="L51" t="str">
            <v>共同</v>
          </cell>
          <cell r="M51" t="str">
            <v>実践活動</v>
          </cell>
          <cell r="N51" t="str">
            <v>景観形成・生活環境保全</v>
          </cell>
          <cell r="O51" t="str">
            <v>46 施設等の定期的な巡回点検・清掃（景観形成・生活環境保全）</v>
          </cell>
        </row>
        <row r="52">
          <cell r="K52">
            <v>47</v>
          </cell>
          <cell r="L52" t="str">
            <v>共同</v>
          </cell>
          <cell r="M52" t="str">
            <v>実践活動</v>
          </cell>
          <cell r="N52" t="str">
            <v>景観形成・生活環境保全</v>
          </cell>
          <cell r="O52" t="str">
            <v>47 その他（景観形成・生活環境保全）</v>
          </cell>
        </row>
        <row r="53">
          <cell r="K53">
            <v>48</v>
          </cell>
          <cell r="L53" t="str">
            <v>共同</v>
          </cell>
          <cell r="M53" t="str">
            <v>実践活動</v>
          </cell>
          <cell r="N53" t="str">
            <v>水田貯留・地下水かん養</v>
          </cell>
          <cell r="O53" t="str">
            <v>48 水田の貯留機能向上活動（水田貯留機能増進・地下水かん養）</v>
          </cell>
        </row>
        <row r="54">
          <cell r="K54">
            <v>49</v>
          </cell>
          <cell r="L54" t="str">
            <v>共同</v>
          </cell>
          <cell r="M54" t="str">
            <v>実践活動</v>
          </cell>
          <cell r="N54" t="str">
            <v>水田貯留・地下水かん養</v>
          </cell>
          <cell r="O54" t="str">
            <v>49 地下水かん養活動、水源かん養林の保全（水田貯留機能増進・地下水かん養）</v>
          </cell>
        </row>
        <row r="55">
          <cell r="K55">
            <v>50</v>
          </cell>
          <cell r="L55" t="str">
            <v>共同</v>
          </cell>
          <cell r="M55" t="str">
            <v>実践活動</v>
          </cell>
          <cell r="N55" t="str">
            <v>資源循環</v>
          </cell>
          <cell r="O55" t="str">
            <v>50 地域資源の活用・資源循環活動（資源循環）</v>
          </cell>
        </row>
        <row r="56">
          <cell r="K56">
            <v>51</v>
          </cell>
          <cell r="L56" t="str">
            <v>共同</v>
          </cell>
          <cell r="M56" t="str">
            <v>啓発・普及</v>
          </cell>
          <cell r="N56" t="str">
            <v>啓発・普及</v>
          </cell>
          <cell r="O56" t="str">
            <v>51 啓発・普及活動</v>
          </cell>
        </row>
        <row r="57">
          <cell r="K57">
            <v>52</v>
          </cell>
          <cell r="L57" t="str">
            <v>共同</v>
          </cell>
          <cell r="M57" t="str">
            <v>増進活動</v>
          </cell>
          <cell r="N57" t="str">
            <v>増進活動</v>
          </cell>
          <cell r="O57" t="str">
            <v>52 遊休農地の有効活用</v>
          </cell>
        </row>
        <row r="58">
          <cell r="K58">
            <v>53</v>
          </cell>
          <cell r="L58" t="str">
            <v>共同</v>
          </cell>
          <cell r="M58" t="str">
            <v>増進活動</v>
          </cell>
          <cell r="N58" t="str">
            <v>増進活動</v>
          </cell>
          <cell r="O58" t="str">
            <v>53 農地周りの環境改善活動の強化</v>
          </cell>
        </row>
        <row r="59">
          <cell r="K59">
            <v>54</v>
          </cell>
          <cell r="L59" t="str">
            <v>共同</v>
          </cell>
          <cell r="M59" t="str">
            <v>増進活動</v>
          </cell>
          <cell r="N59" t="str">
            <v>増進活動</v>
          </cell>
          <cell r="O59" t="str">
            <v>54 地域住民による直営施工</v>
          </cell>
        </row>
        <row r="60">
          <cell r="K60">
            <v>55</v>
          </cell>
          <cell r="L60" t="str">
            <v>共同</v>
          </cell>
          <cell r="M60" t="str">
            <v>増進活動</v>
          </cell>
          <cell r="N60" t="str">
            <v>増進活動</v>
          </cell>
          <cell r="O60" t="str">
            <v>55 防災・減災力の強化</v>
          </cell>
        </row>
        <row r="61">
          <cell r="K61">
            <v>56</v>
          </cell>
          <cell r="L61" t="str">
            <v>共同</v>
          </cell>
          <cell r="M61" t="str">
            <v>増進活動</v>
          </cell>
          <cell r="N61" t="str">
            <v>増進活動</v>
          </cell>
          <cell r="O61" t="str">
            <v>56 農村環境保全活動の幅広い展開</v>
          </cell>
        </row>
        <row r="62">
          <cell r="K62">
            <v>57</v>
          </cell>
          <cell r="L62" t="str">
            <v>共同</v>
          </cell>
          <cell r="M62" t="str">
            <v>増進活動</v>
          </cell>
          <cell r="N62" t="str">
            <v>増進活動</v>
          </cell>
          <cell r="O62" t="str">
            <v>57 医療・福祉との連携</v>
          </cell>
        </row>
        <row r="63">
          <cell r="K63">
            <v>58</v>
          </cell>
          <cell r="L63" t="str">
            <v>共同</v>
          </cell>
          <cell r="M63" t="str">
            <v>増進活動</v>
          </cell>
          <cell r="N63" t="str">
            <v>増進活動</v>
          </cell>
          <cell r="O63" t="str">
            <v>58 農村文化の伝承を通じた農村コミュニティの強化</v>
          </cell>
        </row>
        <row r="64">
          <cell r="K64">
            <v>59</v>
          </cell>
          <cell r="L64" t="str">
            <v>共同</v>
          </cell>
          <cell r="M64" t="str">
            <v>増進活動</v>
          </cell>
          <cell r="N64" t="str">
            <v>増進活動</v>
          </cell>
          <cell r="O64" t="str">
            <v>59 都道府県、市町村が特に認める活動</v>
          </cell>
        </row>
        <row r="65">
          <cell r="K65">
            <v>60</v>
          </cell>
          <cell r="L65" t="str">
            <v>共同</v>
          </cell>
          <cell r="M65" t="str">
            <v>増進活動</v>
          </cell>
          <cell r="N65" t="str">
            <v>増進活動</v>
          </cell>
          <cell r="O65" t="str">
            <v>60 広報活動</v>
          </cell>
        </row>
        <row r="66">
          <cell r="K66">
            <v>61</v>
          </cell>
          <cell r="L66" t="str">
            <v>長寿命化</v>
          </cell>
          <cell r="M66" t="str">
            <v>実践活動</v>
          </cell>
          <cell r="N66" t="str">
            <v>水路</v>
          </cell>
          <cell r="O66" t="str">
            <v>61 水路の補修</v>
          </cell>
        </row>
        <row r="67">
          <cell r="K67">
            <v>62</v>
          </cell>
          <cell r="L67" t="str">
            <v>長寿命化</v>
          </cell>
          <cell r="M67" t="str">
            <v>実践活動</v>
          </cell>
          <cell r="N67" t="str">
            <v>水路</v>
          </cell>
          <cell r="O67" t="str">
            <v>62 水路の更新等</v>
          </cell>
        </row>
        <row r="68">
          <cell r="K68">
            <v>63</v>
          </cell>
          <cell r="L68" t="str">
            <v>長寿命化</v>
          </cell>
          <cell r="M68" t="str">
            <v>実践活動</v>
          </cell>
          <cell r="N68" t="str">
            <v>農道</v>
          </cell>
          <cell r="O68" t="str">
            <v>63 農道の補修</v>
          </cell>
        </row>
        <row r="69">
          <cell r="K69">
            <v>64</v>
          </cell>
          <cell r="L69" t="str">
            <v>長寿命化</v>
          </cell>
          <cell r="M69" t="str">
            <v>実践活動</v>
          </cell>
          <cell r="N69" t="str">
            <v>農道</v>
          </cell>
          <cell r="O69" t="str">
            <v>64 農道の更新等</v>
          </cell>
        </row>
        <row r="70">
          <cell r="K70">
            <v>65</v>
          </cell>
          <cell r="L70" t="str">
            <v>長寿命化</v>
          </cell>
          <cell r="M70" t="str">
            <v>実践活動</v>
          </cell>
          <cell r="N70" t="str">
            <v>ため池</v>
          </cell>
          <cell r="O70" t="str">
            <v>65 ため池の補修</v>
          </cell>
        </row>
        <row r="71">
          <cell r="K71">
            <v>66</v>
          </cell>
          <cell r="L71" t="str">
            <v>長寿命化</v>
          </cell>
          <cell r="M71" t="str">
            <v>実践活動</v>
          </cell>
          <cell r="N71" t="str">
            <v>ため池</v>
          </cell>
          <cell r="O71" t="str">
            <v>66 ため池（附帯施設）の更新等</v>
          </cell>
        </row>
      </sheetData>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5"/>
  <sheetViews>
    <sheetView showGridLines="0" tabSelected="1" zoomScaleNormal="100" zoomScaleSheetLayoutView="120" workbookViewId="0">
      <selection activeCell="F34" sqref="F34"/>
    </sheetView>
  </sheetViews>
  <sheetFormatPr defaultRowHeight="13.5" x14ac:dyDescent="0.15"/>
  <cols>
    <col min="1" max="1" width="3.25" customWidth="1"/>
    <col min="2" max="2" width="2.875" customWidth="1"/>
    <col min="3" max="3" width="8.875" customWidth="1"/>
  </cols>
  <sheetData>
    <row r="2" spans="1:11" x14ac:dyDescent="0.15">
      <c r="A2" s="864" t="s">
        <v>656</v>
      </c>
      <c r="B2" s="211"/>
      <c r="C2" s="864"/>
      <c r="D2" s="864"/>
      <c r="E2" s="211"/>
      <c r="F2" s="211"/>
      <c r="G2" s="211"/>
      <c r="H2" s="211"/>
      <c r="I2" s="211"/>
      <c r="J2" s="211"/>
      <c r="K2" s="211"/>
    </row>
    <row r="3" spans="1:11" x14ac:dyDescent="0.15">
      <c r="A3" s="211"/>
      <c r="B3" s="865"/>
      <c r="C3" s="865"/>
      <c r="D3" s="211"/>
      <c r="E3" s="211"/>
      <c r="F3" s="211"/>
      <c r="G3" s="211"/>
      <c r="H3" s="211"/>
      <c r="I3" s="211"/>
      <c r="J3" s="211"/>
      <c r="K3" s="211"/>
    </row>
    <row r="4" spans="1:11" x14ac:dyDescent="0.15">
      <c r="A4" s="211"/>
      <c r="B4" s="865"/>
      <c r="C4" s="865"/>
      <c r="D4" s="211"/>
      <c r="E4" s="211"/>
      <c r="F4" s="211"/>
      <c r="G4" s="211"/>
      <c r="H4" s="211"/>
      <c r="I4" s="930" t="s">
        <v>710</v>
      </c>
      <c r="J4" s="930"/>
      <c r="K4" s="930"/>
    </row>
    <row r="5" spans="1:11" x14ac:dyDescent="0.15">
      <c r="A5" s="211"/>
      <c r="B5" s="211"/>
      <c r="C5" s="211"/>
      <c r="D5" s="211"/>
      <c r="E5" s="211"/>
      <c r="F5" s="211"/>
      <c r="G5" s="211"/>
      <c r="H5" s="211"/>
      <c r="I5" s="211"/>
      <c r="J5" s="211"/>
      <c r="K5" s="866" t="s">
        <v>515</v>
      </c>
    </row>
    <row r="6" spans="1:11" x14ac:dyDescent="0.15">
      <c r="A6" s="211"/>
      <c r="B6" s="211"/>
      <c r="C6" s="211"/>
      <c r="D6" s="211"/>
      <c r="E6" s="211"/>
      <c r="F6" s="211"/>
      <c r="G6" s="211"/>
      <c r="H6" s="211"/>
      <c r="I6" s="211"/>
      <c r="J6" s="211"/>
      <c r="K6" s="866"/>
    </row>
    <row r="7" spans="1:11" x14ac:dyDescent="0.15">
      <c r="A7" s="211"/>
      <c r="B7" s="865"/>
      <c r="C7" s="865"/>
      <c r="D7" s="211"/>
      <c r="E7" s="211"/>
      <c r="F7" s="211"/>
      <c r="G7" s="211"/>
      <c r="H7" s="211"/>
      <c r="I7" s="211"/>
      <c r="J7" s="211"/>
      <c r="K7" s="211"/>
    </row>
    <row r="8" spans="1:11" x14ac:dyDescent="0.15">
      <c r="A8" s="211"/>
      <c r="B8" s="930" t="s">
        <v>655</v>
      </c>
      <c r="C8" s="930"/>
      <c r="D8" s="930"/>
      <c r="E8" s="930"/>
      <c r="F8" s="930"/>
      <c r="G8" s="930"/>
      <c r="H8" s="930"/>
      <c r="I8" s="211"/>
      <c r="J8" s="211"/>
      <c r="K8" s="211"/>
    </row>
    <row r="9" spans="1:11" x14ac:dyDescent="0.15">
      <c r="A9" s="211"/>
      <c r="B9" s="865"/>
      <c r="C9" s="865"/>
      <c r="D9" s="211"/>
      <c r="E9" s="211"/>
      <c r="F9" s="211"/>
      <c r="G9" s="211"/>
      <c r="H9" s="211"/>
      <c r="I9" s="211"/>
      <c r="J9" s="211"/>
      <c r="K9" s="211"/>
    </row>
    <row r="10" spans="1:11" x14ac:dyDescent="0.15">
      <c r="A10" s="211"/>
      <c r="B10" s="865"/>
      <c r="C10" s="865"/>
      <c r="D10" s="211"/>
      <c r="E10" s="211"/>
      <c r="F10" s="211"/>
      <c r="G10" s="211"/>
      <c r="H10" s="211"/>
      <c r="I10" s="211"/>
      <c r="J10" s="211"/>
      <c r="K10" s="211"/>
    </row>
    <row r="11" spans="1:11" x14ac:dyDescent="0.15">
      <c r="A11" s="211"/>
      <c r="B11" s="865"/>
      <c r="C11" s="865"/>
      <c r="D11" s="211"/>
      <c r="E11" s="211"/>
      <c r="F11" s="211"/>
      <c r="G11" s="211"/>
      <c r="H11" s="211"/>
      <c r="I11" s="211"/>
      <c r="J11" s="211"/>
      <c r="K11" s="211"/>
    </row>
    <row r="12" spans="1:11" x14ac:dyDescent="0.15">
      <c r="A12" s="211"/>
      <c r="B12" s="211"/>
      <c r="C12" s="211"/>
      <c r="D12" s="211"/>
      <c r="E12" s="211"/>
      <c r="F12" s="211"/>
      <c r="G12" s="211"/>
      <c r="H12" s="931" t="s">
        <v>571</v>
      </c>
      <c r="I12" s="932"/>
      <c r="J12" s="932"/>
      <c r="K12" s="932"/>
    </row>
    <row r="13" spans="1:11" x14ac:dyDescent="0.15">
      <c r="A13" s="211"/>
      <c r="B13" s="211"/>
      <c r="C13" s="211"/>
      <c r="D13" s="211"/>
      <c r="E13" s="211"/>
      <c r="F13" s="211"/>
      <c r="G13" s="211"/>
      <c r="H13" s="877"/>
      <c r="I13" s="877"/>
      <c r="J13" s="877"/>
      <c r="K13" s="877"/>
    </row>
    <row r="14" spans="1:11" x14ac:dyDescent="0.15">
      <c r="A14" s="211"/>
      <c r="B14" s="865"/>
      <c r="C14" s="865"/>
      <c r="D14" s="211"/>
      <c r="E14" s="211"/>
      <c r="F14" s="211"/>
      <c r="G14" s="211"/>
      <c r="H14" s="211"/>
      <c r="I14" s="211"/>
      <c r="J14" s="211"/>
      <c r="K14" s="211"/>
    </row>
    <row r="15" spans="1:11" x14ac:dyDescent="0.15">
      <c r="A15" s="933" t="s">
        <v>721</v>
      </c>
      <c r="B15" s="933"/>
      <c r="C15" s="933"/>
      <c r="D15" s="933"/>
      <c r="E15" s="933"/>
      <c r="F15" s="933"/>
      <c r="G15" s="933"/>
      <c r="H15" s="933"/>
      <c r="I15" s="933"/>
      <c r="J15" s="933"/>
      <c r="K15" s="933"/>
    </row>
    <row r="16" spans="1:11" x14ac:dyDescent="0.15">
      <c r="A16" s="933"/>
      <c r="B16" s="933"/>
      <c r="C16" s="933"/>
      <c r="D16" s="933"/>
      <c r="E16" s="933"/>
      <c r="F16" s="933"/>
      <c r="G16" s="933"/>
      <c r="H16" s="933"/>
      <c r="I16" s="933"/>
      <c r="J16" s="933"/>
      <c r="K16" s="933"/>
    </row>
    <row r="17" spans="1:11" x14ac:dyDescent="0.15">
      <c r="A17" s="211"/>
      <c r="B17" s="865"/>
      <c r="C17" s="865"/>
      <c r="D17" s="211"/>
      <c r="E17" s="211"/>
      <c r="F17" s="211"/>
      <c r="G17" s="211"/>
      <c r="H17" s="211"/>
      <c r="I17" s="211"/>
      <c r="J17" s="211"/>
      <c r="K17" s="211"/>
    </row>
    <row r="18" spans="1:11" x14ac:dyDescent="0.15">
      <c r="A18" s="211"/>
      <c r="B18" s="934" t="s">
        <v>624</v>
      </c>
      <c r="C18" s="934"/>
      <c r="D18" s="934"/>
      <c r="E18" s="934"/>
      <c r="F18" s="934"/>
      <c r="G18" s="934"/>
      <c r="H18" s="934"/>
      <c r="I18" s="934"/>
      <c r="J18" s="934"/>
      <c r="K18" s="934"/>
    </row>
    <row r="19" spans="1:11" ht="26.25" customHeight="1" x14ac:dyDescent="0.15">
      <c r="A19" s="211"/>
      <c r="B19" s="934"/>
      <c r="C19" s="934"/>
      <c r="D19" s="934"/>
      <c r="E19" s="934"/>
      <c r="F19" s="934"/>
      <c r="G19" s="934"/>
      <c r="H19" s="934"/>
      <c r="I19" s="934"/>
      <c r="J19" s="934"/>
      <c r="K19" s="934"/>
    </row>
    <row r="20" spans="1:11" ht="26.25" customHeight="1" x14ac:dyDescent="0.15">
      <c r="A20" s="211"/>
      <c r="B20" s="934"/>
      <c r="C20" s="934"/>
      <c r="D20" s="934"/>
      <c r="E20" s="934"/>
      <c r="F20" s="934"/>
      <c r="G20" s="934"/>
      <c r="H20" s="934"/>
      <c r="I20" s="934"/>
      <c r="J20" s="934"/>
      <c r="K20" s="934"/>
    </row>
    <row r="21" spans="1:11" x14ac:dyDescent="0.15">
      <c r="A21" s="211"/>
      <c r="B21" s="878"/>
      <c r="C21" s="878"/>
      <c r="D21" s="878"/>
      <c r="E21" s="878"/>
      <c r="F21" s="878"/>
      <c r="G21" s="878"/>
      <c r="H21" s="878"/>
      <c r="I21" s="878"/>
      <c r="J21" s="878"/>
      <c r="K21" s="878"/>
    </row>
    <row r="22" spans="1:11" x14ac:dyDescent="0.15">
      <c r="A22" s="211"/>
      <c r="B22" s="935" t="s">
        <v>75</v>
      </c>
      <c r="C22" s="935"/>
      <c r="D22" s="935"/>
      <c r="E22" s="935"/>
      <c r="F22" s="935"/>
      <c r="G22" s="935"/>
      <c r="H22" s="935"/>
      <c r="I22" s="935"/>
      <c r="J22" s="935"/>
      <c r="K22" s="935"/>
    </row>
    <row r="23" spans="1:11" x14ac:dyDescent="0.15">
      <c r="A23" s="211"/>
      <c r="B23" s="878"/>
      <c r="C23" s="878"/>
      <c r="D23" s="878"/>
      <c r="E23" s="878"/>
      <c r="F23" s="878"/>
      <c r="G23" s="878"/>
      <c r="H23" s="878"/>
      <c r="I23" s="878"/>
      <c r="J23" s="878"/>
      <c r="K23" s="878"/>
    </row>
    <row r="24" spans="1:11" x14ac:dyDescent="0.15">
      <c r="A24" s="211"/>
      <c r="B24" s="930" t="s">
        <v>625</v>
      </c>
      <c r="C24" s="930"/>
      <c r="D24" s="930"/>
      <c r="E24" s="930"/>
      <c r="F24" s="936"/>
      <c r="G24" s="936"/>
      <c r="H24" s="936"/>
      <c r="I24" s="936"/>
      <c r="J24" s="936"/>
      <c r="K24" s="936"/>
    </row>
    <row r="25" spans="1:11" x14ac:dyDescent="0.15">
      <c r="A25" s="211"/>
      <c r="B25" s="935"/>
      <c r="C25" s="935"/>
      <c r="D25" s="937"/>
      <c r="E25" s="937"/>
      <c r="F25" s="937"/>
      <c r="G25" s="211"/>
      <c r="H25" s="211"/>
      <c r="I25" s="211"/>
      <c r="J25" s="211"/>
      <c r="K25" s="211"/>
    </row>
    <row r="26" spans="1:11" x14ac:dyDescent="0.15">
      <c r="A26" s="211"/>
      <c r="B26" s="930" t="s">
        <v>626</v>
      </c>
      <c r="C26" s="930"/>
      <c r="D26" s="930"/>
      <c r="E26" s="930"/>
      <c r="F26" s="930"/>
      <c r="G26" s="936"/>
      <c r="H26" s="936"/>
      <c r="I26" s="936"/>
      <c r="J26" s="936"/>
      <c r="K26" s="936"/>
    </row>
    <row r="27" spans="1:11" x14ac:dyDescent="0.15">
      <c r="A27" s="211"/>
      <c r="B27" s="879"/>
      <c r="C27" s="876"/>
      <c r="D27" s="876"/>
      <c r="E27" s="876"/>
      <c r="F27" s="876"/>
      <c r="G27" s="211"/>
      <c r="H27" s="211"/>
      <c r="I27" s="211"/>
      <c r="J27" s="211"/>
      <c r="K27" s="211"/>
    </row>
    <row r="28" spans="1:11" x14ac:dyDescent="0.15">
      <c r="A28" s="211"/>
      <c r="B28" s="211"/>
      <c r="C28" s="930"/>
      <c r="D28" s="930"/>
      <c r="E28" s="930"/>
      <c r="F28" s="930"/>
      <c r="G28" s="930"/>
      <c r="H28" s="930"/>
      <c r="I28" s="930"/>
      <c r="J28" s="211"/>
      <c r="K28" s="211"/>
    </row>
    <row r="29" spans="1:11" x14ac:dyDescent="0.15">
      <c r="A29" s="211"/>
      <c r="B29" s="211"/>
      <c r="C29" s="876"/>
      <c r="D29" s="876"/>
      <c r="E29" s="876"/>
      <c r="F29" s="876"/>
      <c r="G29" s="876"/>
      <c r="H29" s="876"/>
      <c r="I29" s="876"/>
      <c r="J29" s="211"/>
      <c r="K29" s="211"/>
    </row>
    <row r="30" spans="1:11" x14ac:dyDescent="0.15">
      <c r="A30" s="211"/>
      <c r="B30" s="867"/>
      <c r="C30" s="938"/>
      <c r="D30" s="938"/>
      <c r="E30" s="938"/>
      <c r="F30" s="938"/>
      <c r="G30" s="938"/>
      <c r="H30" s="938"/>
      <c r="I30" s="938"/>
      <c r="J30" s="938"/>
      <c r="K30" s="938"/>
    </row>
    <row r="31" spans="1:11" x14ac:dyDescent="0.15">
      <c r="A31" s="211"/>
      <c r="B31" s="211"/>
      <c r="C31" s="938"/>
      <c r="D31" s="938"/>
      <c r="E31" s="938"/>
      <c r="F31" s="938"/>
      <c r="G31" s="938"/>
      <c r="H31" s="938"/>
      <c r="I31" s="938"/>
      <c r="J31" s="938"/>
      <c r="K31" s="938"/>
    </row>
    <row r="32" spans="1:11" ht="9" customHeight="1" x14ac:dyDescent="0.15">
      <c r="B32" s="610"/>
      <c r="C32" s="610"/>
      <c r="D32" s="610"/>
      <c r="E32" s="610"/>
      <c r="F32" s="610"/>
      <c r="G32" s="610"/>
      <c r="H32" s="610"/>
    </row>
    <row r="33" spans="2:9" x14ac:dyDescent="0.15">
      <c r="B33" s="610"/>
    </row>
    <row r="34" spans="2:9" ht="18.75" customHeight="1" x14ac:dyDescent="0.15">
      <c r="B34" s="610"/>
    </row>
    <row r="35" spans="2:9" x14ac:dyDescent="0.15">
      <c r="B35" s="929"/>
      <c r="C35" s="929"/>
      <c r="D35" s="929"/>
      <c r="E35" s="929"/>
      <c r="F35" s="929"/>
      <c r="G35" s="929"/>
      <c r="H35" s="929"/>
      <c r="I35" s="929"/>
    </row>
  </sheetData>
  <mergeCells count="12">
    <mergeCell ref="B35:I35"/>
    <mergeCell ref="I4:K4"/>
    <mergeCell ref="B8:H8"/>
    <mergeCell ref="H12:K12"/>
    <mergeCell ref="A15:K16"/>
    <mergeCell ref="B18:K20"/>
    <mergeCell ref="B22:K22"/>
    <mergeCell ref="B24:K24"/>
    <mergeCell ref="B25:F25"/>
    <mergeCell ref="B26:K26"/>
    <mergeCell ref="C28:I28"/>
    <mergeCell ref="C30:K31"/>
  </mergeCells>
  <phoneticPr fontId="3"/>
  <pageMargins left="0.78740157480314965" right="0" top="0.78740157480314965" bottom="0" header="0.51181102362204722" footer="0.5118110236220472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C123"/>
  <sheetViews>
    <sheetView showGridLines="0" topLeftCell="A10" zoomScaleNormal="100" zoomScaleSheetLayoutView="100" workbookViewId="0">
      <selection activeCell="L89" sqref="L89"/>
    </sheetView>
  </sheetViews>
  <sheetFormatPr defaultColWidth="8.625" defaultRowHeight="18" customHeight="1" x14ac:dyDescent="0.15"/>
  <cols>
    <col min="1" max="1" width="3.25" style="321" customWidth="1"/>
    <col min="2" max="2" width="4.625" style="321" customWidth="1"/>
    <col min="3" max="3" width="3.625" style="321" customWidth="1"/>
    <col min="4" max="4" width="4.125" style="321" customWidth="1"/>
    <col min="5" max="5" width="5.875" style="321" customWidth="1"/>
    <col min="6" max="6" width="4.5" style="321" customWidth="1"/>
    <col min="7" max="7" width="4.75" style="321" customWidth="1"/>
    <col min="8" max="8" width="7.25" style="321" customWidth="1"/>
    <col min="9" max="9" width="4.625" style="321" customWidth="1"/>
    <col min="10" max="11" width="4.125" style="321" customWidth="1"/>
    <col min="12" max="12" width="4.625" style="321" customWidth="1"/>
    <col min="13" max="15" width="4.125" style="321" customWidth="1"/>
    <col min="16" max="16" width="3" style="321" customWidth="1"/>
    <col min="17" max="19" width="4.125" style="321" customWidth="1"/>
    <col min="20" max="20" width="3" style="321" customWidth="1"/>
    <col min="21" max="21" width="3.375" style="321" customWidth="1"/>
    <col min="22" max="22" width="2.75" style="321" customWidth="1"/>
    <col min="23" max="23" width="2.875" style="321" customWidth="1"/>
    <col min="24" max="24" width="4.125" style="321" customWidth="1"/>
    <col min="25" max="25" width="4.5" style="321" hidden="1" customWidth="1"/>
    <col min="26" max="28" width="4.25" style="321" hidden="1" customWidth="1"/>
    <col min="29" max="30" width="4.625" style="321" hidden="1" customWidth="1"/>
    <col min="31" max="85" width="4.625" style="321" customWidth="1"/>
    <col min="86" max="16384" width="8.625" style="321"/>
  </cols>
  <sheetData>
    <row r="1" spans="1:81" ht="22.5" customHeight="1" x14ac:dyDescent="0.15">
      <c r="A1" s="364" t="s">
        <v>361</v>
      </c>
      <c r="B1"/>
      <c r="C1"/>
      <c r="D1"/>
      <c r="E1"/>
      <c r="F1"/>
      <c r="G1"/>
      <c r="H1"/>
      <c r="I1"/>
      <c r="J1"/>
      <c r="K1"/>
      <c r="L1"/>
      <c r="M1"/>
      <c r="N1"/>
      <c r="O1"/>
      <c r="P1"/>
      <c r="Q1"/>
      <c r="R1"/>
      <c r="S1"/>
      <c r="T1"/>
      <c r="U1"/>
      <c r="V1"/>
      <c r="W1"/>
    </row>
    <row r="2" spans="1:81" s="8" customFormat="1" ht="21" customHeight="1" x14ac:dyDescent="0.15">
      <c r="A2" s="9"/>
      <c r="B2" s="102" t="s">
        <v>362</v>
      </c>
      <c r="C2" s="13"/>
      <c r="D2" s="13"/>
      <c r="E2" s="13"/>
      <c r="F2" s="85"/>
      <c r="G2" s="85"/>
      <c r="H2" s="85"/>
      <c r="I2" s="16"/>
      <c r="J2" s="16"/>
      <c r="K2" s="16"/>
      <c r="L2" s="16"/>
      <c r="M2" s="9"/>
      <c r="N2" s="9"/>
      <c r="O2" s="246"/>
      <c r="P2" s="246"/>
      <c r="Q2" s="246"/>
      <c r="R2" s="246"/>
      <c r="S2" s="246"/>
      <c r="T2" s="246"/>
      <c r="U2" s="246"/>
      <c r="V2" s="9"/>
      <c r="W2" s="9"/>
    </row>
    <row r="3" spans="1:81" s="8" customFormat="1" ht="21" customHeight="1" x14ac:dyDescent="0.15">
      <c r="A3" s="9"/>
      <c r="B3" s="102" t="s">
        <v>418</v>
      </c>
      <c r="C3" s="13"/>
      <c r="D3" s="13"/>
      <c r="E3" s="13"/>
      <c r="F3" s="85"/>
      <c r="G3" s="85"/>
      <c r="H3" s="85"/>
      <c r="I3" s="16"/>
      <c r="J3" s="16"/>
      <c r="K3" s="16"/>
      <c r="L3" s="16"/>
      <c r="M3" s="9"/>
      <c r="N3" s="9"/>
      <c r="O3" s="246"/>
      <c r="P3" s="246"/>
      <c r="Q3" s="246"/>
      <c r="R3" s="246"/>
      <c r="S3" s="246"/>
      <c r="T3" s="246"/>
      <c r="U3" s="246"/>
      <c r="V3" s="9"/>
      <c r="W3" s="9"/>
    </row>
    <row r="4" spans="1:81" ht="21" customHeight="1" x14ac:dyDescent="0.15">
      <c r="A4" s="20" t="s">
        <v>247</v>
      </c>
      <c r="C4" s="58"/>
      <c r="D4" s="58"/>
      <c r="E4" s="58"/>
      <c r="G4" s="26"/>
      <c r="H4" s="26"/>
      <c r="I4" s="26"/>
      <c r="J4" s="26"/>
      <c r="K4" s="26"/>
      <c r="L4" s="26"/>
      <c r="R4" s="11"/>
    </row>
    <row r="5" spans="1:81" s="8" customFormat="1" ht="24.75" customHeight="1" x14ac:dyDescent="0.15">
      <c r="A5" s="4"/>
      <c r="B5" s="310" t="s">
        <v>31</v>
      </c>
      <c r="C5" s="1393" t="s">
        <v>276</v>
      </c>
      <c r="D5" s="1394"/>
      <c r="E5" s="1395"/>
      <c r="F5" s="1389" t="s">
        <v>29</v>
      </c>
      <c r="G5" s="1390"/>
      <c r="H5" s="1391"/>
      <c r="I5" s="1389" t="s">
        <v>38</v>
      </c>
      <c r="J5" s="1390"/>
      <c r="K5" s="1390"/>
      <c r="L5" s="1391"/>
      <c r="N5" s="1467" t="s">
        <v>461</v>
      </c>
      <c r="O5" s="1468"/>
      <c r="P5" s="1468"/>
      <c r="Q5" s="1468"/>
      <c r="R5" s="1468"/>
      <c r="S5" s="1468"/>
      <c r="T5" s="1468"/>
      <c r="U5" s="1468"/>
      <c r="V5" s="1468"/>
      <c r="W5" s="1469"/>
      <c r="Z5" s="434"/>
      <c r="AA5" s="428"/>
      <c r="AB5" s="428"/>
      <c r="AC5" s="428"/>
      <c r="AD5" s="428"/>
      <c r="AE5" s="430"/>
      <c r="AF5" s="430"/>
      <c r="AG5" s="430"/>
      <c r="AH5" s="430"/>
    </row>
    <row r="6" spans="1:81" s="8" customFormat="1" ht="12" customHeight="1" x14ac:dyDescent="0.15">
      <c r="A6" s="84"/>
      <c r="B6" s="1392" t="s">
        <v>28</v>
      </c>
      <c r="C6" s="1387"/>
      <c r="D6" s="1387"/>
      <c r="E6" s="1387"/>
      <c r="F6" s="1209"/>
      <c r="G6" s="1210"/>
      <c r="H6" s="431"/>
      <c r="I6" s="1388">
        <f t="shared" ref="I6:I11" si="0">INT(C6*F6/10)</f>
        <v>0</v>
      </c>
      <c r="J6" s="1388"/>
      <c r="K6" s="1388"/>
      <c r="L6" s="1388"/>
      <c r="N6" s="1470"/>
      <c r="O6" s="1471"/>
      <c r="P6" s="1471"/>
      <c r="Q6" s="1471"/>
      <c r="R6" s="1471"/>
      <c r="S6" s="1471"/>
      <c r="T6" s="1471"/>
      <c r="U6" s="1471"/>
      <c r="V6" s="1471"/>
      <c r="W6" s="1472"/>
      <c r="Z6" s="434"/>
      <c r="AA6" s="428"/>
      <c r="AB6" s="428"/>
      <c r="AC6" s="428"/>
      <c r="AD6" s="428"/>
      <c r="AE6" s="430"/>
      <c r="AF6" s="430"/>
      <c r="AG6" s="430"/>
      <c r="AH6" s="430"/>
    </row>
    <row r="7" spans="1:81" s="8" customFormat="1" ht="30" customHeight="1" x14ac:dyDescent="0.15">
      <c r="A7" s="84"/>
      <c r="B7" s="1207"/>
      <c r="C7" s="1381">
        <v>0</v>
      </c>
      <c r="D7" s="1382"/>
      <c r="E7" s="1383"/>
      <c r="F7" s="1240"/>
      <c r="G7" s="1241"/>
      <c r="H7" s="372" t="s">
        <v>217</v>
      </c>
      <c r="I7" s="1259">
        <f t="shared" si="0"/>
        <v>0</v>
      </c>
      <c r="J7" s="1260"/>
      <c r="K7" s="1260"/>
      <c r="L7" s="1211"/>
      <c r="N7" s="1470"/>
      <c r="O7" s="1471"/>
      <c r="P7" s="1471"/>
      <c r="Q7" s="1471"/>
      <c r="R7" s="1471"/>
      <c r="S7" s="1471"/>
      <c r="T7" s="1471"/>
      <c r="U7" s="1471"/>
      <c r="V7" s="1471"/>
      <c r="W7" s="1472"/>
      <c r="Z7" s="427"/>
      <c r="AA7" s="427"/>
      <c r="AB7" s="427"/>
      <c r="AC7" s="427"/>
      <c r="AD7" s="427"/>
      <c r="AE7" s="427"/>
      <c r="AF7" s="427"/>
      <c r="AG7" s="427"/>
      <c r="AH7" s="427"/>
    </row>
    <row r="8" spans="1:81" s="8" customFormat="1" ht="12" customHeight="1" x14ac:dyDescent="0.15">
      <c r="A8" s="84"/>
      <c r="B8" s="1392" t="s">
        <v>27</v>
      </c>
      <c r="C8" s="1387"/>
      <c r="D8" s="1387"/>
      <c r="E8" s="1387"/>
      <c r="F8" s="1209"/>
      <c r="G8" s="1210"/>
      <c r="H8" s="431"/>
      <c r="I8" s="1388">
        <f t="shared" si="0"/>
        <v>0</v>
      </c>
      <c r="J8" s="1388"/>
      <c r="K8" s="1388"/>
      <c r="L8" s="1388"/>
      <c r="N8" s="1470"/>
      <c r="O8" s="1471"/>
      <c r="P8" s="1471"/>
      <c r="Q8" s="1471"/>
      <c r="R8" s="1471"/>
      <c r="S8" s="1471"/>
      <c r="T8" s="1471"/>
      <c r="U8" s="1471"/>
      <c r="V8" s="1471"/>
      <c r="W8" s="1472"/>
      <c r="Z8" s="434"/>
      <c r="AA8" s="428"/>
      <c r="AB8" s="428"/>
      <c r="AC8" s="428"/>
      <c r="AD8" s="428"/>
      <c r="AE8" s="430"/>
      <c r="AF8" s="430"/>
      <c r="AG8" s="430"/>
      <c r="AH8" s="430"/>
    </row>
    <row r="9" spans="1:81" s="8" customFormat="1" ht="24.75" customHeight="1" x14ac:dyDescent="0.15">
      <c r="A9" s="84"/>
      <c r="B9" s="1207"/>
      <c r="C9" s="1381">
        <v>0</v>
      </c>
      <c r="D9" s="1382"/>
      <c r="E9" s="1383"/>
      <c r="F9" s="1240"/>
      <c r="G9" s="1241"/>
      <c r="H9" s="372" t="s">
        <v>217</v>
      </c>
      <c r="I9" s="1259">
        <f t="shared" si="0"/>
        <v>0</v>
      </c>
      <c r="J9" s="1260"/>
      <c r="K9" s="1260"/>
      <c r="L9" s="1211"/>
      <c r="N9" s="1470"/>
      <c r="O9" s="1471"/>
      <c r="P9" s="1471"/>
      <c r="Q9" s="1471"/>
      <c r="R9" s="1471"/>
      <c r="S9" s="1471"/>
      <c r="T9" s="1471"/>
      <c r="U9" s="1471"/>
      <c r="V9" s="1471"/>
      <c r="W9" s="1472"/>
      <c r="Z9" s="427"/>
      <c r="AA9" s="427"/>
      <c r="AB9" s="427"/>
      <c r="AC9" s="427"/>
      <c r="AD9" s="427"/>
      <c r="AE9" s="427"/>
      <c r="AF9" s="427"/>
      <c r="AG9" s="427"/>
      <c r="AH9" s="427"/>
      <c r="CC9" s="8">
        <f>③活動計画書!I28</f>
        <v>0</v>
      </c>
    </row>
    <row r="10" spans="1:81" s="8" customFormat="1" ht="12" customHeight="1" x14ac:dyDescent="0.15">
      <c r="A10" s="84"/>
      <c r="B10" s="1392" t="s">
        <v>26</v>
      </c>
      <c r="C10" s="1387"/>
      <c r="D10" s="1387"/>
      <c r="E10" s="1387"/>
      <c r="F10" s="1209"/>
      <c r="G10" s="1210"/>
      <c r="H10" s="431"/>
      <c r="I10" s="1388">
        <f t="shared" si="0"/>
        <v>0</v>
      </c>
      <c r="J10" s="1388"/>
      <c r="K10" s="1388"/>
      <c r="L10" s="1388"/>
      <c r="N10" s="1470"/>
      <c r="O10" s="1471"/>
      <c r="P10" s="1471"/>
      <c r="Q10" s="1471"/>
      <c r="R10" s="1471"/>
      <c r="S10" s="1471"/>
      <c r="T10" s="1471"/>
      <c r="U10" s="1471"/>
      <c r="V10" s="1471"/>
      <c r="W10" s="1472"/>
      <c r="Z10" s="427"/>
      <c r="AA10" s="427"/>
      <c r="AB10" s="427"/>
      <c r="AC10" s="427"/>
      <c r="AD10" s="427"/>
      <c r="AE10" s="427"/>
      <c r="AF10" s="427"/>
      <c r="AG10" s="427"/>
      <c r="AH10" s="427"/>
    </row>
    <row r="11" spans="1:81" s="8" customFormat="1" ht="24.75" customHeight="1" thickBot="1" x14ac:dyDescent="0.2">
      <c r="A11" s="9"/>
      <c r="B11" s="1206"/>
      <c r="C11" s="1414">
        <v>0</v>
      </c>
      <c r="D11" s="1415"/>
      <c r="E11" s="1416"/>
      <c r="F11" s="1242"/>
      <c r="G11" s="1243"/>
      <c r="H11" s="433" t="s">
        <v>217</v>
      </c>
      <c r="I11" s="1417">
        <f t="shared" si="0"/>
        <v>0</v>
      </c>
      <c r="J11" s="1418"/>
      <c r="K11" s="1418"/>
      <c r="L11" s="1419"/>
      <c r="N11" s="1473"/>
      <c r="O11" s="1474"/>
      <c r="P11" s="1474"/>
      <c r="Q11" s="1474"/>
      <c r="R11" s="1474"/>
      <c r="S11" s="1474"/>
      <c r="T11" s="1474"/>
      <c r="U11" s="1474"/>
      <c r="V11" s="1474"/>
      <c r="W11" s="1475"/>
      <c r="Z11" s="427"/>
      <c r="AA11" s="427"/>
      <c r="AB11" s="427"/>
      <c r="AC11" s="427"/>
      <c r="AD11" s="427"/>
      <c r="AE11" s="427"/>
      <c r="AF11" s="427"/>
      <c r="AG11" s="427"/>
      <c r="AH11" s="427"/>
    </row>
    <row r="12" spans="1:81" s="8" customFormat="1" ht="12" customHeight="1" thickTop="1" x14ac:dyDescent="0.15">
      <c r="A12" s="9"/>
      <c r="B12" s="1420" t="s">
        <v>25</v>
      </c>
      <c r="C12" s="1405">
        <f>INT(SUM(C6,C8,C10))</f>
        <v>0</v>
      </c>
      <c r="D12" s="1406"/>
      <c r="E12" s="1407"/>
      <c r="F12" s="1439"/>
      <c r="G12" s="1440"/>
      <c r="H12" s="1441"/>
      <c r="I12" s="1408">
        <f>SUM(I6,I8,I10)</f>
        <v>0</v>
      </c>
      <c r="J12" s="1408"/>
      <c r="K12" s="1408"/>
      <c r="L12" s="1409"/>
      <c r="N12" s="427"/>
      <c r="O12" s="427"/>
      <c r="P12" s="427"/>
      <c r="Q12" s="427"/>
      <c r="R12" s="427"/>
      <c r="S12" s="427"/>
      <c r="T12" s="427"/>
      <c r="U12" s="427"/>
      <c r="V12" s="427"/>
      <c r="W12" s="9"/>
      <c r="Z12" s="427"/>
      <c r="AA12" s="427"/>
      <c r="AB12" s="427"/>
      <c r="AC12" s="427"/>
      <c r="AD12" s="427"/>
      <c r="AE12" s="427"/>
      <c r="AF12" s="427"/>
      <c r="AG12" s="427"/>
      <c r="AH12" s="427"/>
    </row>
    <row r="13" spans="1:81" s="8" customFormat="1" ht="27" customHeight="1" x14ac:dyDescent="0.15">
      <c r="A13" s="9"/>
      <c r="B13" s="1207"/>
      <c r="C13" s="1384">
        <f>INT(SUM(C7,C9,C11))</f>
        <v>0</v>
      </c>
      <c r="D13" s="1385"/>
      <c r="E13" s="1386"/>
      <c r="F13" s="1442"/>
      <c r="G13" s="1443"/>
      <c r="H13" s="1444"/>
      <c r="I13" s="1259">
        <f>SUM(I7,I9,I11)</f>
        <v>0</v>
      </c>
      <c r="J13" s="1260"/>
      <c r="K13" s="1260"/>
      <c r="L13" s="1211"/>
      <c r="N13" s="427"/>
      <c r="O13" s="427"/>
      <c r="P13" s="427"/>
      <c r="Q13" s="427"/>
      <c r="R13" s="427"/>
      <c r="S13" s="427"/>
      <c r="T13" s="427"/>
      <c r="U13" s="427"/>
      <c r="V13" s="427"/>
      <c r="Z13" s="427"/>
      <c r="AA13" s="427"/>
      <c r="AB13" s="427"/>
      <c r="AC13" s="427"/>
      <c r="AD13" s="427"/>
      <c r="AE13" s="427"/>
      <c r="AF13" s="427"/>
      <c r="AG13" s="427"/>
      <c r="AH13" s="427"/>
    </row>
    <row r="14" spans="1:81" s="8" customFormat="1" ht="11.25" customHeight="1" x14ac:dyDescent="0.15">
      <c r="A14" s="9"/>
      <c r="B14" s="308"/>
      <c r="C14" s="256"/>
      <c r="D14" s="256"/>
      <c r="E14" s="256"/>
      <c r="F14" s="85"/>
      <c r="G14" s="85"/>
      <c r="H14" s="85"/>
      <c r="I14" s="16"/>
      <c r="J14" s="16"/>
      <c r="K14" s="16"/>
      <c r="L14" s="16"/>
    </row>
    <row r="15" spans="1:81" s="8" customFormat="1" ht="23.25" customHeight="1" x14ac:dyDescent="0.15">
      <c r="A15" s="9"/>
      <c r="B15" s="1145" t="s">
        <v>368</v>
      </c>
      <c r="C15" s="1146"/>
      <c r="D15" s="1147"/>
      <c r="E15" s="1145" t="s">
        <v>152</v>
      </c>
      <c r="F15" s="1146"/>
      <c r="G15" s="1146"/>
      <c r="H15" s="1146"/>
      <c r="I15" s="1146"/>
      <c r="J15" s="1146"/>
      <c r="K15" s="1146"/>
      <c r="L15" s="1147"/>
      <c r="N15" s="318"/>
      <c r="O15" s="318"/>
      <c r="P15" s="318"/>
      <c r="Q15" s="318"/>
      <c r="R15" s="318"/>
      <c r="S15" s="318"/>
      <c r="T15" s="318"/>
      <c r="U15" s="318"/>
      <c r="V15" s="318"/>
    </row>
    <row r="16" spans="1:81" s="8" customFormat="1" ht="23.25" customHeight="1" x14ac:dyDescent="0.15">
      <c r="A16" s="9"/>
      <c r="B16" s="1489">
        <v>0</v>
      </c>
      <c r="C16" s="1490"/>
      <c r="D16" s="1491"/>
      <c r="E16" s="1492"/>
      <c r="F16" s="1493"/>
      <c r="G16" s="1493"/>
      <c r="H16" s="1493"/>
      <c r="I16" s="1493"/>
      <c r="J16" s="1493"/>
      <c r="K16" s="1493"/>
      <c r="L16" s="1494"/>
      <c r="N16" s="318"/>
      <c r="O16" s="318"/>
      <c r="P16" s="318"/>
      <c r="Q16" s="318"/>
      <c r="R16" s="318"/>
      <c r="S16" s="318"/>
      <c r="T16" s="318"/>
      <c r="U16" s="318"/>
      <c r="V16" s="318"/>
    </row>
    <row r="17" spans="1:35" s="8" customFormat="1" ht="16.5" customHeight="1" x14ac:dyDescent="0.15">
      <c r="A17" s="9"/>
      <c r="B17" s="308"/>
      <c r="C17" s="256"/>
      <c r="D17" s="256"/>
      <c r="E17" s="256"/>
      <c r="F17" s="85"/>
      <c r="G17" s="85"/>
      <c r="H17" s="85"/>
      <c r="I17" s="16"/>
      <c r="J17" s="16"/>
      <c r="K17" s="16"/>
      <c r="L17" s="16"/>
      <c r="N17" s="6"/>
      <c r="O17" s="6"/>
      <c r="P17" s="6"/>
      <c r="Q17" s="6"/>
      <c r="R17" s="6"/>
      <c r="S17" s="6"/>
      <c r="T17" s="6"/>
      <c r="U17" s="6"/>
      <c r="V17" s="6"/>
    </row>
    <row r="18" spans="1:35" ht="18.75" customHeight="1" x14ac:dyDescent="0.15">
      <c r="A18" s="20" t="s">
        <v>455</v>
      </c>
      <c r="C18" s="26"/>
      <c r="D18" s="26"/>
      <c r="E18" s="26"/>
      <c r="G18" s="26"/>
      <c r="H18" s="26"/>
      <c r="I18" s="26"/>
      <c r="J18" s="26"/>
      <c r="K18" s="26"/>
      <c r="L18" s="26"/>
    </row>
    <row r="19" spans="1:35" ht="16.5" customHeight="1" x14ac:dyDescent="0.15">
      <c r="A19" s="111"/>
      <c r="B19" s="247" t="s">
        <v>249</v>
      </c>
      <c r="C19" s="26"/>
      <c r="D19" s="26"/>
      <c r="E19" s="26"/>
      <c r="G19" s="26"/>
      <c r="H19" s="26"/>
      <c r="I19" s="26"/>
      <c r="J19" s="26"/>
      <c r="K19" s="26"/>
      <c r="L19" s="26"/>
    </row>
    <row r="20" spans="1:35" ht="18.75" customHeight="1" x14ac:dyDescent="0.15">
      <c r="A20" s="111"/>
      <c r="B20" s="8" t="s">
        <v>737</v>
      </c>
      <c r="C20" s="26"/>
      <c r="D20" s="26"/>
      <c r="E20" s="26"/>
      <c r="G20" s="26"/>
      <c r="H20" s="26"/>
      <c r="I20" s="26"/>
      <c r="J20" s="26"/>
      <c r="K20" s="26"/>
      <c r="L20" s="26"/>
      <c r="Q20" s="321" t="s">
        <v>738</v>
      </c>
    </row>
    <row r="21" spans="1:35" ht="21.75" customHeight="1" x14ac:dyDescent="0.15">
      <c r="A21" s="111"/>
      <c r="B21" s="1495" t="s">
        <v>84</v>
      </c>
      <c r="C21" s="1496"/>
      <c r="D21" s="1496"/>
      <c r="E21" s="1496"/>
      <c r="F21" s="1496"/>
      <c r="G21" s="1496"/>
      <c r="H21" s="1496"/>
      <c r="I21" s="1496"/>
      <c r="J21" s="1496"/>
      <c r="K21" s="1497"/>
      <c r="L21" s="1428" t="s">
        <v>250</v>
      </c>
      <c r="M21" s="1428"/>
      <c r="N21" s="1428"/>
      <c r="O21" s="1428"/>
      <c r="P21" s="1428"/>
      <c r="Q21" s="1428" t="s">
        <v>251</v>
      </c>
      <c r="R21" s="1428"/>
      <c r="S21" s="1428"/>
      <c r="T21" s="1428"/>
      <c r="U21" s="1428"/>
    </row>
    <row r="22" spans="1:35" ht="21.75" customHeight="1" x14ac:dyDescent="0.15">
      <c r="A22" s="111"/>
      <c r="B22" s="1411" t="s">
        <v>369</v>
      </c>
      <c r="C22" s="1412"/>
      <c r="D22" s="1412"/>
      <c r="E22" s="1412"/>
      <c r="F22" s="1412"/>
      <c r="G22" s="1412"/>
      <c r="H22" s="1412"/>
      <c r="I22" s="1412"/>
      <c r="J22" s="1412"/>
      <c r="K22" s="1413"/>
      <c r="L22" s="1410"/>
      <c r="M22" s="1410"/>
      <c r="N22" s="1410"/>
      <c r="O22" s="1410"/>
      <c r="P22" s="1410"/>
      <c r="Q22" s="1410"/>
      <c r="R22" s="1410"/>
      <c r="S22" s="1410"/>
      <c r="T22" s="1410"/>
      <c r="U22" s="1410"/>
      <c r="Z22" s="321" t="s">
        <v>632</v>
      </c>
    </row>
    <row r="23" spans="1:35" ht="21.75" customHeight="1" x14ac:dyDescent="0.15">
      <c r="A23" s="111"/>
      <c r="B23" s="1411" t="s">
        <v>200</v>
      </c>
      <c r="C23" s="1412"/>
      <c r="D23" s="1412"/>
      <c r="E23" s="1412"/>
      <c r="F23" s="1412"/>
      <c r="G23" s="1412"/>
      <c r="H23" s="1412"/>
      <c r="I23" s="1412"/>
      <c r="J23" s="1412"/>
      <c r="K23" s="1413"/>
      <c r="L23" s="1410"/>
      <c r="M23" s="1410"/>
      <c r="N23" s="1410"/>
      <c r="O23" s="1410"/>
      <c r="P23" s="1410"/>
      <c r="Q23" s="1410"/>
      <c r="R23" s="1410"/>
      <c r="S23" s="1410"/>
      <c r="T23" s="1410"/>
      <c r="U23" s="1410"/>
    </row>
    <row r="24" spans="1:35" ht="21.75" customHeight="1" x14ac:dyDescent="0.15">
      <c r="A24" s="111"/>
      <c r="B24" s="1411" t="s">
        <v>370</v>
      </c>
      <c r="C24" s="1412"/>
      <c r="D24" s="1412"/>
      <c r="E24" s="1412"/>
      <c r="F24" s="1412"/>
      <c r="G24" s="1412"/>
      <c r="H24" s="1412"/>
      <c r="I24" s="1412"/>
      <c r="J24" s="1412"/>
      <c r="K24" s="1413"/>
      <c r="L24" s="1410"/>
      <c r="M24" s="1410"/>
      <c r="N24" s="1410"/>
      <c r="O24" s="1410"/>
      <c r="P24" s="1410"/>
      <c r="Q24" s="1410"/>
      <c r="R24" s="1410"/>
      <c r="S24" s="1410"/>
      <c r="T24" s="1410"/>
      <c r="U24" s="1410"/>
    </row>
    <row r="25" spans="1:35" ht="21.75" customHeight="1" x14ac:dyDescent="0.15">
      <c r="A25" s="111"/>
      <c r="B25" s="1411" t="s">
        <v>371</v>
      </c>
      <c r="C25" s="1412"/>
      <c r="D25" s="1412"/>
      <c r="E25" s="1412"/>
      <c r="F25" s="1412"/>
      <c r="G25" s="1412"/>
      <c r="H25" s="1412"/>
      <c r="I25" s="1412"/>
      <c r="J25" s="1412"/>
      <c r="K25" s="1413"/>
      <c r="L25" s="1410"/>
      <c r="M25" s="1410"/>
      <c r="N25" s="1410"/>
      <c r="O25" s="1410"/>
      <c r="P25" s="1410"/>
      <c r="Q25" s="1410"/>
      <c r="R25" s="1410"/>
      <c r="S25" s="1410"/>
      <c r="T25" s="1410"/>
      <c r="U25" s="1410"/>
    </row>
    <row r="26" spans="1:35" ht="21.75" customHeight="1" x14ac:dyDescent="0.15">
      <c r="A26" s="111"/>
      <c r="B26" s="1411" t="s">
        <v>372</v>
      </c>
      <c r="C26" s="1412"/>
      <c r="D26" s="1412"/>
      <c r="E26" s="1412"/>
      <c r="F26" s="1412"/>
      <c r="G26" s="1412"/>
      <c r="H26" s="1412"/>
      <c r="I26" s="1412"/>
      <c r="J26" s="1412"/>
      <c r="K26" s="1413"/>
      <c r="L26" s="1410"/>
      <c r="M26" s="1410"/>
      <c r="N26" s="1410"/>
      <c r="O26" s="1410"/>
      <c r="P26" s="1410"/>
      <c r="Q26" s="1410"/>
      <c r="R26" s="1410"/>
      <c r="S26" s="1410"/>
      <c r="T26" s="1410"/>
      <c r="U26" s="1410"/>
    </row>
    <row r="27" spans="1:35" ht="21.75" customHeight="1" x14ac:dyDescent="0.15">
      <c r="A27" s="111"/>
      <c r="B27" s="1464" t="s">
        <v>543</v>
      </c>
      <c r="C27" s="1465"/>
      <c r="D27" s="1465"/>
      <c r="E27" s="1465"/>
      <c r="F27" s="1465"/>
      <c r="G27" s="1465"/>
      <c r="H27" s="1465"/>
      <c r="I27" s="1465"/>
      <c r="J27" s="1465"/>
      <c r="K27" s="1466"/>
      <c r="L27" s="1410"/>
      <c r="M27" s="1410"/>
      <c r="N27" s="1410"/>
      <c r="O27" s="1410"/>
      <c r="P27" s="1410"/>
      <c r="Q27" s="1410"/>
      <c r="R27" s="1410"/>
      <c r="S27" s="1410"/>
      <c r="T27" s="1410"/>
      <c r="U27" s="1410"/>
    </row>
    <row r="28" spans="1:35" ht="21.75" customHeight="1" x14ac:dyDescent="0.15">
      <c r="A28" s="111"/>
      <c r="B28" s="1411" t="s">
        <v>373</v>
      </c>
      <c r="C28" s="1412"/>
      <c r="D28" s="1412"/>
      <c r="E28" s="1412"/>
      <c r="F28" s="1412"/>
      <c r="G28" s="1412"/>
      <c r="H28" s="1412"/>
      <c r="I28" s="1412"/>
      <c r="J28" s="1412"/>
      <c r="K28" s="1413"/>
      <c r="L28" s="1410"/>
      <c r="M28" s="1410"/>
      <c r="N28" s="1410"/>
      <c r="O28" s="1410"/>
      <c r="P28" s="1410"/>
      <c r="Q28" s="1410"/>
      <c r="R28" s="1410"/>
      <c r="S28" s="1410"/>
      <c r="T28" s="1410"/>
      <c r="U28" s="1410"/>
    </row>
    <row r="29" spans="1:35" ht="21.75" customHeight="1" x14ac:dyDescent="0.15">
      <c r="A29" s="111"/>
      <c r="B29" s="1411" t="s">
        <v>539</v>
      </c>
      <c r="C29" s="1412"/>
      <c r="D29" s="1412"/>
      <c r="E29" s="1412"/>
      <c r="F29" s="1412"/>
      <c r="G29" s="1412"/>
      <c r="H29" s="1412"/>
      <c r="I29" s="1412"/>
      <c r="J29" s="1412"/>
      <c r="K29" s="1413"/>
      <c r="L29" s="1410"/>
      <c r="M29" s="1410"/>
      <c r="N29" s="1410"/>
      <c r="O29" s="1410"/>
      <c r="P29" s="1410"/>
      <c r="Q29" s="1410"/>
      <c r="R29" s="1410"/>
      <c r="S29" s="1410"/>
      <c r="T29" s="1410"/>
      <c r="U29" s="1410"/>
    </row>
    <row r="30" spans="1:35" ht="21.75" customHeight="1" x14ac:dyDescent="0.15">
      <c r="A30" s="111"/>
      <c r="L30" s="26"/>
    </row>
    <row r="31" spans="1:35" s="8" customFormat="1" ht="24.75" customHeight="1" x14ac:dyDescent="0.15">
      <c r="A31" s="4"/>
      <c r="B31" s="310" t="s">
        <v>252</v>
      </c>
      <c r="C31" s="1393" t="s">
        <v>276</v>
      </c>
      <c r="D31" s="1394"/>
      <c r="E31" s="1395"/>
      <c r="F31" s="1389" t="s">
        <v>29</v>
      </c>
      <c r="G31" s="1390"/>
      <c r="H31" s="1391"/>
      <c r="I31" s="1389" t="s">
        <v>38</v>
      </c>
      <c r="J31" s="1390"/>
      <c r="K31" s="1390"/>
      <c r="L31" s="1391"/>
      <c r="N31" s="1396" t="s">
        <v>739</v>
      </c>
      <c r="O31" s="1397"/>
      <c r="P31" s="1397"/>
      <c r="Q31" s="1397"/>
      <c r="R31" s="1397"/>
      <c r="S31" s="1397"/>
      <c r="T31" s="1397"/>
      <c r="U31" s="1397"/>
      <c r="V31" s="1397"/>
      <c r="W31" s="1398"/>
      <c r="Z31" s="428"/>
      <c r="AA31" s="428"/>
      <c r="AB31" s="428"/>
      <c r="AC31" s="428"/>
      <c r="AD31" s="428"/>
      <c r="AE31" s="428"/>
      <c r="AF31" s="428"/>
      <c r="AG31" s="428"/>
      <c r="AH31" s="428"/>
      <c r="AI31" s="428"/>
    </row>
    <row r="32" spans="1:35" s="8" customFormat="1" ht="12" customHeight="1" x14ac:dyDescent="0.15">
      <c r="A32" s="84"/>
      <c r="B32" s="1392" t="s">
        <v>28</v>
      </c>
      <c r="C32" s="1387"/>
      <c r="D32" s="1387"/>
      <c r="E32" s="1387"/>
      <c r="F32" s="1209"/>
      <c r="G32" s="1210"/>
      <c r="H32" s="431"/>
      <c r="I32" s="1388">
        <f t="shared" ref="I32:I37" si="1">INT(C32*F32/10)</f>
        <v>0</v>
      </c>
      <c r="J32" s="1388"/>
      <c r="K32" s="1388"/>
      <c r="L32" s="1388"/>
      <c r="N32" s="1399"/>
      <c r="O32" s="1400"/>
      <c r="P32" s="1400"/>
      <c r="Q32" s="1400"/>
      <c r="R32" s="1400"/>
      <c r="S32" s="1400"/>
      <c r="T32" s="1400"/>
      <c r="U32" s="1400"/>
      <c r="V32" s="1400"/>
      <c r="W32" s="1401"/>
      <c r="Z32" s="428"/>
      <c r="AA32" s="428"/>
      <c r="AB32" s="428"/>
      <c r="AC32" s="428"/>
      <c r="AD32" s="428"/>
      <c r="AE32" s="428"/>
      <c r="AF32" s="428"/>
      <c r="AG32" s="428"/>
      <c r="AH32" s="428"/>
      <c r="AI32" s="428"/>
    </row>
    <row r="33" spans="1:35" s="8" customFormat="1" ht="24.75" customHeight="1" x14ac:dyDescent="0.15">
      <c r="A33" s="84"/>
      <c r="B33" s="1207"/>
      <c r="C33" s="1381">
        <v>0</v>
      </c>
      <c r="D33" s="1382"/>
      <c r="E33" s="1383"/>
      <c r="F33" s="1240"/>
      <c r="G33" s="1241"/>
      <c r="H33" s="372" t="s">
        <v>217</v>
      </c>
      <c r="I33" s="1259">
        <f t="shared" si="1"/>
        <v>0</v>
      </c>
      <c r="J33" s="1260"/>
      <c r="K33" s="1260"/>
      <c r="L33" s="1211"/>
      <c r="N33" s="1399"/>
      <c r="O33" s="1400"/>
      <c r="P33" s="1400"/>
      <c r="Q33" s="1400"/>
      <c r="R33" s="1400"/>
      <c r="S33" s="1400"/>
      <c r="T33" s="1400"/>
      <c r="U33" s="1400"/>
      <c r="V33" s="1400"/>
      <c r="W33" s="1401"/>
      <c r="Z33" s="428"/>
      <c r="AA33" s="428"/>
      <c r="AB33" s="428"/>
      <c r="AC33" s="428"/>
      <c r="AD33" s="428"/>
      <c r="AE33" s="428"/>
      <c r="AF33" s="428"/>
      <c r="AG33" s="428"/>
      <c r="AH33" s="428"/>
      <c r="AI33" s="428"/>
    </row>
    <row r="34" spans="1:35" s="8" customFormat="1" ht="12" customHeight="1" x14ac:dyDescent="0.15">
      <c r="A34" s="84"/>
      <c r="B34" s="1392" t="s">
        <v>27</v>
      </c>
      <c r="C34" s="1387"/>
      <c r="D34" s="1387"/>
      <c r="E34" s="1387"/>
      <c r="F34" s="1209"/>
      <c r="G34" s="1210"/>
      <c r="H34" s="431"/>
      <c r="I34" s="1388">
        <f t="shared" si="1"/>
        <v>0</v>
      </c>
      <c r="J34" s="1388"/>
      <c r="K34" s="1388"/>
      <c r="L34" s="1388"/>
      <c r="N34" s="1399"/>
      <c r="O34" s="1400"/>
      <c r="P34" s="1400"/>
      <c r="Q34" s="1400"/>
      <c r="R34" s="1400"/>
      <c r="S34" s="1400"/>
      <c r="T34" s="1400"/>
      <c r="U34" s="1400"/>
      <c r="V34" s="1400"/>
      <c r="W34" s="1401"/>
      <c r="Z34" s="428"/>
      <c r="AA34" s="428"/>
      <c r="AB34" s="428"/>
      <c r="AC34" s="428"/>
      <c r="AD34" s="428"/>
      <c r="AE34" s="428"/>
      <c r="AF34" s="428"/>
      <c r="AG34" s="428"/>
      <c r="AH34" s="428"/>
      <c r="AI34" s="428"/>
    </row>
    <row r="35" spans="1:35" s="8" customFormat="1" ht="24.75" customHeight="1" x14ac:dyDescent="0.15">
      <c r="A35" s="84"/>
      <c r="B35" s="1207"/>
      <c r="C35" s="1381">
        <v>0</v>
      </c>
      <c r="D35" s="1382"/>
      <c r="E35" s="1383"/>
      <c r="F35" s="1240"/>
      <c r="G35" s="1241"/>
      <c r="H35" s="372" t="s">
        <v>217</v>
      </c>
      <c r="I35" s="1259">
        <f t="shared" si="1"/>
        <v>0</v>
      </c>
      <c r="J35" s="1260"/>
      <c r="K35" s="1260"/>
      <c r="L35" s="1211"/>
      <c r="N35" s="1399"/>
      <c r="O35" s="1400"/>
      <c r="P35" s="1400"/>
      <c r="Q35" s="1400"/>
      <c r="R35" s="1400"/>
      <c r="S35" s="1400"/>
      <c r="T35" s="1400"/>
      <c r="U35" s="1400"/>
      <c r="V35" s="1400"/>
      <c r="W35" s="1401"/>
      <c r="Z35" s="428"/>
      <c r="AA35" s="428"/>
      <c r="AB35" s="428"/>
      <c r="AC35" s="428"/>
      <c r="AD35" s="428"/>
      <c r="AE35" s="428"/>
      <c r="AF35" s="428"/>
      <c r="AG35" s="428"/>
      <c r="AH35" s="428"/>
      <c r="AI35" s="428"/>
    </row>
    <row r="36" spans="1:35" s="8" customFormat="1" ht="12" customHeight="1" x14ac:dyDescent="0.15">
      <c r="A36" s="84"/>
      <c r="B36" s="1392" t="s">
        <v>26</v>
      </c>
      <c r="C36" s="1387"/>
      <c r="D36" s="1387"/>
      <c r="E36" s="1387"/>
      <c r="F36" s="1209"/>
      <c r="G36" s="1210"/>
      <c r="H36" s="431"/>
      <c r="I36" s="1388">
        <f t="shared" si="1"/>
        <v>0</v>
      </c>
      <c r="J36" s="1388"/>
      <c r="K36" s="1388"/>
      <c r="L36" s="1388"/>
      <c r="N36" s="1399"/>
      <c r="O36" s="1400"/>
      <c r="P36" s="1400"/>
      <c r="Q36" s="1400"/>
      <c r="R36" s="1400"/>
      <c r="S36" s="1400"/>
      <c r="T36" s="1400"/>
      <c r="U36" s="1400"/>
      <c r="V36" s="1400"/>
      <c r="W36" s="1401"/>
      <c r="Z36" s="428"/>
      <c r="AA36" s="428"/>
      <c r="AB36" s="428"/>
      <c r="AC36" s="428"/>
      <c r="AD36" s="428"/>
      <c r="AE36" s="428"/>
      <c r="AF36" s="428"/>
      <c r="AG36" s="428"/>
      <c r="AH36" s="428"/>
      <c r="AI36" s="428"/>
    </row>
    <row r="37" spans="1:35" s="8" customFormat="1" ht="24.75" customHeight="1" thickBot="1" x14ac:dyDescent="0.2">
      <c r="A37" s="9"/>
      <c r="B37" s="1206"/>
      <c r="C37" s="1414">
        <v>0</v>
      </c>
      <c r="D37" s="1415"/>
      <c r="E37" s="1416"/>
      <c r="F37" s="1242"/>
      <c r="G37" s="1243"/>
      <c r="H37" s="433" t="s">
        <v>217</v>
      </c>
      <c r="I37" s="1417">
        <f t="shared" si="1"/>
        <v>0</v>
      </c>
      <c r="J37" s="1418"/>
      <c r="K37" s="1418"/>
      <c r="L37" s="1419"/>
      <c r="N37" s="1402"/>
      <c r="O37" s="1403"/>
      <c r="P37" s="1403"/>
      <c r="Q37" s="1403"/>
      <c r="R37" s="1403"/>
      <c r="S37" s="1403"/>
      <c r="T37" s="1403"/>
      <c r="U37" s="1403"/>
      <c r="V37" s="1403"/>
      <c r="W37" s="1404"/>
      <c r="Z37" s="428"/>
      <c r="AA37" s="428"/>
      <c r="AB37" s="428"/>
      <c r="AC37" s="428"/>
      <c r="AD37" s="428"/>
      <c r="AE37" s="428"/>
      <c r="AF37" s="428"/>
      <c r="AG37" s="428"/>
      <c r="AH37" s="428"/>
      <c r="AI37" s="428"/>
    </row>
    <row r="38" spans="1:35" s="8" customFormat="1" ht="12" customHeight="1" thickTop="1" x14ac:dyDescent="0.15">
      <c r="A38" s="9"/>
      <c r="B38" s="1420" t="s">
        <v>25</v>
      </c>
      <c r="C38" s="1405">
        <f>INT(SUM(C32,C34,C36))</f>
        <v>0</v>
      </c>
      <c r="D38" s="1406"/>
      <c r="E38" s="1407"/>
      <c r="F38" s="1439"/>
      <c r="G38" s="1440"/>
      <c r="H38" s="1441"/>
      <c r="I38" s="1408">
        <f>SUM(I32,I34,I36)</f>
        <v>0</v>
      </c>
      <c r="J38" s="1408"/>
      <c r="K38" s="1408"/>
      <c r="L38" s="1409"/>
      <c r="N38" s="428"/>
      <c r="O38" s="428"/>
      <c r="P38" s="428"/>
      <c r="Q38" s="428"/>
      <c r="R38" s="428"/>
      <c r="S38" s="428"/>
      <c r="T38" s="428"/>
      <c r="U38" s="428"/>
      <c r="V38" s="428"/>
      <c r="W38" s="428"/>
      <c r="Z38" s="428"/>
      <c r="AA38" s="428"/>
      <c r="AB38" s="428"/>
      <c r="AC38" s="428"/>
      <c r="AD38" s="428"/>
      <c r="AE38" s="428"/>
      <c r="AF38" s="428"/>
      <c r="AG38" s="428"/>
      <c r="AH38" s="428"/>
      <c r="AI38" s="428"/>
    </row>
    <row r="39" spans="1:35" s="8" customFormat="1" ht="24.75" customHeight="1" x14ac:dyDescent="0.15">
      <c r="A39" s="9"/>
      <c r="B39" s="1207"/>
      <c r="C39" s="1384">
        <f>INT(SUM(C33,C35,C37))</f>
        <v>0</v>
      </c>
      <c r="D39" s="1385"/>
      <c r="E39" s="1386"/>
      <c r="F39" s="1442"/>
      <c r="G39" s="1443"/>
      <c r="H39" s="1444"/>
      <c r="I39" s="1259">
        <f>SUM(I33,I35,I37)</f>
        <v>0</v>
      </c>
      <c r="J39" s="1260"/>
      <c r="K39" s="1260"/>
      <c r="L39" s="1211"/>
      <c r="N39" s="428"/>
      <c r="O39" s="428"/>
      <c r="P39" s="428"/>
      <c r="Q39" s="428"/>
      <c r="R39" s="428"/>
      <c r="S39" s="428"/>
      <c r="T39" s="428"/>
      <c r="U39" s="428"/>
      <c r="V39" s="428"/>
      <c r="W39" s="428"/>
      <c r="Z39" s="428"/>
      <c r="AA39" s="428"/>
      <c r="AB39" s="428"/>
      <c r="AC39" s="428"/>
      <c r="AD39" s="428"/>
      <c r="AE39" s="428"/>
      <c r="AF39" s="428"/>
      <c r="AG39" s="428"/>
      <c r="AH39" s="428"/>
      <c r="AI39" s="428"/>
    </row>
    <row r="40" spans="1:35" ht="28.5" customHeight="1" x14ac:dyDescent="0.15">
      <c r="B40" s="1426" t="s">
        <v>422</v>
      </c>
      <c r="C40" s="1426"/>
      <c r="D40" s="1426"/>
      <c r="E40" s="1426"/>
      <c r="F40" s="1426"/>
      <c r="G40" s="1426"/>
      <c r="H40" s="1426"/>
      <c r="I40" s="1426"/>
      <c r="J40" s="1426"/>
      <c r="K40" s="1426"/>
      <c r="L40" s="1426"/>
      <c r="N40" s="428"/>
      <c r="O40" s="428"/>
      <c r="P40" s="428"/>
      <c r="Q40" s="428"/>
      <c r="R40" s="428"/>
      <c r="S40" s="428"/>
      <c r="T40" s="428"/>
      <c r="U40" s="428"/>
      <c r="V40" s="428"/>
      <c r="W40" s="428"/>
      <c r="Z40" s="428"/>
      <c r="AA40" s="428"/>
      <c r="AB40" s="428"/>
      <c r="AC40" s="428"/>
      <c r="AD40" s="428"/>
      <c r="AE40" s="428"/>
      <c r="AF40" s="428"/>
      <c r="AG40" s="428"/>
      <c r="AH40" s="428"/>
      <c r="AI40" s="428"/>
    </row>
    <row r="41" spans="1:35" ht="11.25" customHeight="1" x14ac:dyDescent="0.15">
      <c r="B41" s="315"/>
      <c r="C41" s="315"/>
      <c r="D41" s="315"/>
      <c r="E41" s="315"/>
      <c r="F41" s="315"/>
      <c r="G41" s="315"/>
      <c r="H41" s="315"/>
      <c r="I41" s="315"/>
      <c r="J41" s="315"/>
      <c r="K41" s="315"/>
      <c r="L41" s="315"/>
      <c r="N41" s="319"/>
      <c r="O41" s="319"/>
      <c r="P41" s="319"/>
      <c r="Q41" s="319"/>
      <c r="R41" s="319"/>
      <c r="S41" s="319"/>
      <c r="T41" s="319"/>
      <c r="U41" s="319"/>
      <c r="V41" s="319"/>
      <c r="W41" s="319"/>
    </row>
    <row r="42" spans="1:35" ht="21" customHeight="1" x14ac:dyDescent="0.15">
      <c r="A42" s="1427" t="s">
        <v>456</v>
      </c>
      <c r="B42" s="1427"/>
      <c r="C42" s="1427"/>
      <c r="D42" s="1427"/>
      <c r="E42" s="1427"/>
      <c r="F42" s="1427"/>
      <c r="G42" s="1427"/>
      <c r="H42" s="1427"/>
      <c r="I42" s="1427"/>
      <c r="J42" s="1427"/>
      <c r="K42" s="1427"/>
      <c r="L42" s="1427"/>
      <c r="M42" s="1427"/>
      <c r="N42" s="1427"/>
      <c r="O42" s="1427"/>
      <c r="P42" s="1427"/>
      <c r="Q42" s="1427"/>
      <c r="R42" s="319"/>
      <c r="S42" s="319"/>
      <c r="T42" s="319"/>
      <c r="U42" s="319"/>
      <c r="V42" s="319"/>
      <c r="W42" s="319"/>
    </row>
    <row r="43" spans="1:35" ht="21" customHeight="1" x14ac:dyDescent="0.15">
      <c r="A43" s="111"/>
      <c r="B43" s="247" t="s">
        <v>248</v>
      </c>
      <c r="C43" s="26"/>
      <c r="D43" s="26"/>
      <c r="E43" s="26"/>
      <c r="G43" s="26"/>
      <c r="H43" s="26"/>
      <c r="I43" s="26"/>
      <c r="J43" s="26"/>
      <c r="K43" s="26"/>
      <c r="L43" s="26"/>
      <c r="P43" s="306"/>
      <c r="Q43" s="306"/>
      <c r="R43" s="306"/>
      <c r="S43" s="306"/>
      <c r="T43" s="306"/>
      <c r="U43" s="306"/>
      <c r="V43" s="306"/>
      <c r="W43" s="306"/>
    </row>
    <row r="44" spans="1:35" ht="21" customHeight="1" x14ac:dyDescent="0.15">
      <c r="A44" s="111"/>
      <c r="B44" s="314" t="s">
        <v>454</v>
      </c>
      <c r="C44" s="285"/>
      <c r="D44" s="285"/>
      <c r="E44" s="285"/>
      <c r="F44" s="286"/>
      <c r="G44" s="26"/>
      <c r="H44" s="26"/>
      <c r="I44" s="26"/>
      <c r="M44" s="1484"/>
      <c r="N44" s="1485"/>
      <c r="P44" s="306"/>
      <c r="Q44" s="306"/>
      <c r="R44" s="306"/>
      <c r="S44" s="306"/>
      <c r="T44" s="306"/>
      <c r="U44" s="306"/>
      <c r="V44" s="306"/>
      <c r="W44" s="306"/>
      <c r="AC44" s="321" t="s">
        <v>622</v>
      </c>
    </row>
    <row r="45" spans="1:35" ht="21" customHeight="1" x14ac:dyDescent="0.15">
      <c r="A45" s="111"/>
      <c r="B45" s="314" t="s">
        <v>363</v>
      </c>
      <c r="C45" s="102"/>
      <c r="D45" s="102"/>
      <c r="E45" s="102"/>
      <c r="F45" s="286"/>
      <c r="L45" s="4"/>
      <c r="M45" s="8"/>
      <c r="P45" s="312"/>
      <c r="Q45" s="312"/>
      <c r="R45" s="312"/>
      <c r="S45" s="312"/>
      <c r="T45" s="312"/>
      <c r="U45" s="312"/>
      <c r="V45" s="312"/>
      <c r="W45" s="312"/>
    </row>
    <row r="46" spans="1:35" ht="21" customHeight="1" x14ac:dyDescent="0.15">
      <c r="A46" s="111"/>
      <c r="B46" s="66" t="s">
        <v>374</v>
      </c>
      <c r="C46" s="8" t="s">
        <v>253</v>
      </c>
      <c r="D46" s="4"/>
      <c r="E46" s="4"/>
    </row>
    <row r="47" spans="1:35" s="8" customFormat="1" ht="21" customHeight="1" x14ac:dyDescent="0.15">
      <c r="A47" s="248"/>
      <c r="B47" s="249"/>
      <c r="E47" s="8" t="s">
        <v>73</v>
      </c>
      <c r="H47" s="8" t="s">
        <v>127</v>
      </c>
      <c r="I47" s="1486">
        <v>0</v>
      </c>
      <c r="J47" s="1487"/>
      <c r="K47" s="1448" t="s">
        <v>375</v>
      </c>
      <c r="L47" s="1449"/>
      <c r="M47" s="1482">
        <v>0</v>
      </c>
      <c r="N47" s="1483"/>
      <c r="O47" s="250" t="s">
        <v>376</v>
      </c>
      <c r="P47" s="1445">
        <f>I47+M47</f>
        <v>0</v>
      </c>
      <c r="Q47" s="1445"/>
      <c r="R47" s="1445"/>
      <c r="S47" s="1445"/>
      <c r="U47" s="312"/>
    </row>
    <row r="48" spans="1:35" s="8" customFormat="1" ht="21" customHeight="1" x14ac:dyDescent="0.15">
      <c r="A48" s="248"/>
      <c r="B48" s="249"/>
      <c r="E48" s="8" t="s">
        <v>137</v>
      </c>
      <c r="H48" s="8" t="s">
        <v>127</v>
      </c>
      <c r="I48" s="1486">
        <v>0</v>
      </c>
      <c r="J48" s="1487"/>
      <c r="K48" s="1448" t="s">
        <v>375</v>
      </c>
      <c r="L48" s="1449"/>
      <c r="M48" s="1482">
        <v>0</v>
      </c>
      <c r="N48" s="1483"/>
      <c r="O48" s="250" t="s">
        <v>376</v>
      </c>
      <c r="P48" s="1445">
        <f>I48+M48</f>
        <v>0</v>
      </c>
      <c r="Q48" s="1445"/>
      <c r="R48" s="1445"/>
      <c r="S48" s="1445"/>
      <c r="T48" s="9"/>
      <c r="U48" s="8" t="s">
        <v>377</v>
      </c>
      <c r="V48" s="9"/>
    </row>
    <row r="49" spans="1:35" ht="5.25" customHeight="1" x14ac:dyDescent="0.15">
      <c r="A49" s="111"/>
      <c r="B49" s="66"/>
      <c r="D49" s="8"/>
      <c r="H49" s="5"/>
      <c r="J49" s="11"/>
      <c r="K49" s="11"/>
      <c r="L49" s="251"/>
      <c r="M49" s="251"/>
      <c r="N49" s="11"/>
      <c r="O49" s="4"/>
      <c r="P49" s="11"/>
      <c r="S49" s="252"/>
      <c r="T49" s="252"/>
      <c r="U49" s="11"/>
      <c r="V49" s="9"/>
    </row>
    <row r="50" spans="1:35" s="8" customFormat="1" ht="21.75" customHeight="1" x14ac:dyDescent="0.15">
      <c r="A50" s="248"/>
      <c r="B50" s="249"/>
      <c r="E50" s="8" t="s">
        <v>25</v>
      </c>
      <c r="H50" s="8" t="s">
        <v>127</v>
      </c>
      <c r="I50" s="1446">
        <f>I47+I48</f>
        <v>0</v>
      </c>
      <c r="J50" s="1447"/>
      <c r="K50" s="1448" t="s">
        <v>375</v>
      </c>
      <c r="L50" s="1449"/>
      <c r="M50" s="1450">
        <f>M47+M48</f>
        <v>0</v>
      </c>
      <c r="N50" s="1451"/>
      <c r="O50" s="250" t="s">
        <v>376</v>
      </c>
      <c r="P50" s="1445">
        <f>I50+M50</f>
        <v>0</v>
      </c>
      <c r="Q50" s="1445"/>
      <c r="R50" s="1445"/>
      <c r="S50" s="1445"/>
      <c r="U50" s="8" t="s">
        <v>378</v>
      </c>
    </row>
    <row r="51" spans="1:35" ht="6" customHeight="1" x14ac:dyDescent="0.15">
      <c r="A51" s="111"/>
      <c r="B51" s="66"/>
      <c r="E51" s="8"/>
      <c r="H51" s="5"/>
      <c r="I51" s="251"/>
      <c r="J51" s="251"/>
      <c r="L51" s="4"/>
      <c r="M51" s="11"/>
      <c r="N51" s="252"/>
      <c r="O51" s="252"/>
      <c r="R51" s="8"/>
      <c r="U51" s="312"/>
    </row>
    <row r="52" spans="1:35" s="8" customFormat="1" ht="21.75" customHeight="1" x14ac:dyDescent="0.15">
      <c r="A52" s="248"/>
      <c r="B52" s="249" t="s">
        <v>379</v>
      </c>
      <c r="C52" s="307" t="s">
        <v>364</v>
      </c>
      <c r="D52" s="312"/>
      <c r="E52" s="312"/>
      <c r="F52" s="312"/>
      <c r="G52" s="1452" t="str">
        <f>IFERROR(P48/P50,"%")</f>
        <v>%</v>
      </c>
      <c r="H52" s="1453"/>
      <c r="J52" s="250" t="s">
        <v>380</v>
      </c>
      <c r="K52" s="253"/>
      <c r="L52" s="253"/>
      <c r="N52" s="4"/>
      <c r="R52" s="254"/>
      <c r="S52" s="254"/>
      <c r="T52" s="312"/>
      <c r="U52" s="312"/>
    </row>
    <row r="53" spans="1:35" s="8" customFormat="1" ht="18.75" customHeight="1" x14ac:dyDescent="0.15">
      <c r="A53" s="248"/>
      <c r="B53" s="314" t="s">
        <v>556</v>
      </c>
      <c r="C53" s="102"/>
      <c r="D53" s="102"/>
      <c r="E53" s="102"/>
      <c r="F53" s="314"/>
      <c r="G53" s="314"/>
      <c r="H53" s="314"/>
      <c r="I53" s="314"/>
      <c r="J53" s="314"/>
      <c r="K53" s="314"/>
      <c r="L53" s="314"/>
      <c r="M53" s="314"/>
      <c r="N53" s="314"/>
      <c r="O53" s="314"/>
    </row>
    <row r="54" spans="1:35" s="8" customFormat="1" ht="21.75" customHeight="1" x14ac:dyDescent="0.15">
      <c r="A54" s="248"/>
      <c r="C54" s="1454" t="s">
        <v>381</v>
      </c>
      <c r="D54" s="1455"/>
      <c r="E54" s="1446">
        <f>I50</f>
        <v>0</v>
      </c>
      <c r="F54" s="1447"/>
      <c r="G54" s="1456" t="s">
        <v>255</v>
      </c>
      <c r="H54" s="1457"/>
      <c r="I54" s="1457"/>
      <c r="J54" s="1457"/>
      <c r="K54" s="1457"/>
      <c r="L54" s="1457"/>
      <c r="M54" s="1457"/>
      <c r="N54" s="1457"/>
      <c r="O54" s="1457"/>
      <c r="P54" s="1457"/>
      <c r="Q54" s="1486">
        <v>0</v>
      </c>
      <c r="R54" s="1487"/>
      <c r="Y54" s="289"/>
    </row>
    <row r="55" spans="1:35" s="8" customFormat="1" ht="21.75" customHeight="1" x14ac:dyDescent="0.15">
      <c r="A55" s="248"/>
      <c r="C55" s="314" t="s">
        <v>254</v>
      </c>
      <c r="D55" s="1478" t="s">
        <v>256</v>
      </c>
      <c r="E55" s="1478"/>
      <c r="F55" s="1478"/>
      <c r="G55" s="1478"/>
      <c r="H55" s="1478"/>
      <c r="I55" s="1478"/>
      <c r="J55" s="1488"/>
      <c r="K55" s="1498">
        <f>E54+Q54</f>
        <v>0</v>
      </c>
      <c r="L55" s="1498"/>
      <c r="M55" s="1499" t="s">
        <v>257</v>
      </c>
      <c r="N55" s="1454"/>
      <c r="O55" s="1454"/>
      <c r="P55" s="1454"/>
      <c r="Q55" s="1455"/>
      <c r="R55" s="1446">
        <f>ROUNDUP(K55*0.8,0)</f>
        <v>0</v>
      </c>
      <c r="S55" s="1447"/>
      <c r="T55" s="314" t="s">
        <v>258</v>
      </c>
    </row>
    <row r="56" spans="1:35" s="8" customFormat="1" ht="21.75" customHeight="1" x14ac:dyDescent="0.15">
      <c r="A56" s="248"/>
      <c r="B56" s="255"/>
      <c r="C56" s="78" t="s">
        <v>259</v>
      </c>
      <c r="D56" s="314"/>
      <c r="E56" s="314"/>
      <c r="F56" s="287"/>
      <c r="G56" s="314"/>
      <c r="H56" s="314"/>
      <c r="I56" s="314"/>
      <c r="J56" s="314"/>
      <c r="K56" s="314"/>
      <c r="L56" s="314"/>
      <c r="M56" s="314"/>
      <c r="N56" s="314"/>
      <c r="O56" s="314"/>
      <c r="P56" s="314"/>
      <c r="Q56" s="314"/>
      <c r="R56" s="314"/>
      <c r="S56" s="314"/>
      <c r="T56" s="314"/>
      <c r="U56" s="314"/>
      <c r="V56" s="314"/>
    </row>
    <row r="57" spans="1:35" s="8" customFormat="1" ht="21.75" customHeight="1" x14ac:dyDescent="0.15">
      <c r="A57" s="248"/>
      <c r="B57" s="638" t="s">
        <v>557</v>
      </c>
      <c r="C57" s="102"/>
      <c r="D57" s="102"/>
      <c r="E57" s="102"/>
      <c r="F57" s="314"/>
      <c r="G57" s="314"/>
      <c r="H57" s="1480">
        <f>B56+N56</f>
        <v>0</v>
      </c>
      <c r="I57" s="1480"/>
      <c r="J57" s="314" t="s">
        <v>548</v>
      </c>
      <c r="L57" s="314"/>
      <c r="M57" s="314"/>
      <c r="N57" s="314"/>
      <c r="O57" s="314"/>
    </row>
    <row r="58" spans="1:35" s="8" customFormat="1" ht="21.75" customHeight="1" x14ac:dyDescent="0.15">
      <c r="A58" s="248"/>
      <c r="B58" s="314"/>
      <c r="C58" s="102" t="s">
        <v>558</v>
      </c>
      <c r="D58" s="102"/>
      <c r="E58" s="102"/>
      <c r="F58" s="314"/>
      <c r="G58" s="314"/>
      <c r="H58" s="637"/>
      <c r="I58" s="637"/>
      <c r="J58" s="314"/>
      <c r="K58" s="314"/>
      <c r="L58" s="314"/>
      <c r="M58" s="314"/>
      <c r="N58" s="314"/>
      <c r="O58" s="314"/>
    </row>
    <row r="59" spans="1:35" s="8" customFormat="1" ht="21.75" customHeight="1" x14ac:dyDescent="0.15">
      <c r="A59" s="248"/>
      <c r="C59" s="1458" t="s">
        <v>559</v>
      </c>
      <c r="D59" s="1459"/>
      <c r="E59" s="1460">
        <f>I54</f>
        <v>0</v>
      </c>
      <c r="F59" s="1461"/>
      <c r="G59" s="1462" t="s">
        <v>255</v>
      </c>
      <c r="H59" s="1463"/>
      <c r="I59" s="1463"/>
      <c r="J59" s="1463"/>
      <c r="K59" s="1463"/>
      <c r="L59" s="1463"/>
      <c r="M59" s="1463"/>
      <c r="N59" s="1463"/>
      <c r="O59" s="1463"/>
      <c r="P59" s="1463"/>
      <c r="Q59" s="1476">
        <v>0</v>
      </c>
      <c r="R59" s="1477"/>
    </row>
    <row r="60" spans="1:35" s="8" customFormat="1" ht="21.75" customHeight="1" x14ac:dyDescent="0.15">
      <c r="A60" s="248"/>
      <c r="C60" s="314" t="s">
        <v>254</v>
      </c>
      <c r="D60" s="1478" t="s">
        <v>544</v>
      </c>
      <c r="E60" s="1478"/>
      <c r="F60" s="1478"/>
      <c r="G60" s="1478"/>
      <c r="H60" s="1478"/>
      <c r="I60" s="1478"/>
      <c r="J60" s="1479"/>
      <c r="K60" s="1480">
        <f>E59+Q59</f>
        <v>0</v>
      </c>
      <c r="L60" s="1480"/>
      <c r="M60" s="1481" t="s">
        <v>545</v>
      </c>
      <c r="N60" s="1454"/>
      <c r="O60" s="1454"/>
      <c r="P60" s="1454"/>
      <c r="Q60" s="1481"/>
      <c r="R60" s="1460">
        <f>ROUNDUP(K60*0.8,0)</f>
        <v>0</v>
      </c>
      <c r="S60" s="1461"/>
      <c r="T60" s="314" t="s">
        <v>258</v>
      </c>
    </row>
    <row r="61" spans="1:35" s="8" customFormat="1" ht="21.75" customHeight="1" x14ac:dyDescent="0.15">
      <c r="A61" s="248"/>
      <c r="B61" s="255"/>
      <c r="C61" s="78" t="s">
        <v>549</v>
      </c>
      <c r="D61" s="314"/>
      <c r="E61" s="314"/>
      <c r="F61" s="287"/>
      <c r="G61" s="314"/>
      <c r="H61" s="314"/>
      <c r="I61" s="314"/>
      <c r="J61" s="314"/>
      <c r="K61" s="314"/>
      <c r="L61" s="314"/>
      <c r="M61" s="314"/>
      <c r="N61" s="314"/>
      <c r="O61" s="314"/>
      <c r="P61" s="314"/>
      <c r="Q61" s="314"/>
      <c r="R61" s="314"/>
      <c r="S61" s="314"/>
      <c r="T61" s="314"/>
      <c r="U61" s="314"/>
      <c r="V61" s="314"/>
    </row>
    <row r="62" spans="1:35" s="8" customFormat="1" ht="21.75" customHeight="1" x14ac:dyDescent="0.15">
      <c r="A62" s="248"/>
      <c r="C62" s="639" t="s">
        <v>560</v>
      </c>
      <c r="D62" s="102"/>
      <c r="E62" s="102"/>
      <c r="F62" s="102"/>
      <c r="G62" s="314"/>
      <c r="H62" s="102"/>
      <c r="I62" s="102"/>
      <c r="J62" s="102"/>
      <c r="K62" s="314"/>
      <c r="L62" s="314"/>
      <c r="M62" s="314"/>
      <c r="N62" s="314"/>
      <c r="O62" s="314"/>
      <c r="P62" s="314"/>
      <c r="Q62" s="314"/>
      <c r="R62" s="314"/>
      <c r="S62" s="314"/>
      <c r="T62" s="314"/>
      <c r="U62" s="306"/>
      <c r="V62" s="306"/>
      <c r="W62" s="306"/>
    </row>
    <row r="63" spans="1:35" s="8" customFormat="1" ht="22.5" customHeight="1" x14ac:dyDescent="0.15">
      <c r="A63" s="4"/>
      <c r="B63" s="310" t="s">
        <v>31</v>
      </c>
      <c r="C63" s="1393" t="s">
        <v>276</v>
      </c>
      <c r="D63" s="1394"/>
      <c r="E63" s="1395"/>
      <c r="F63" s="1389" t="s">
        <v>29</v>
      </c>
      <c r="G63" s="1390"/>
      <c r="H63" s="1391"/>
      <c r="I63" s="1389" t="s">
        <v>38</v>
      </c>
      <c r="J63" s="1390"/>
      <c r="K63" s="1390"/>
      <c r="L63" s="1391"/>
      <c r="N63" s="1429" t="s">
        <v>561</v>
      </c>
      <c r="O63" s="1430"/>
      <c r="P63" s="1430"/>
      <c r="Q63" s="1430"/>
      <c r="R63" s="1430"/>
      <c r="S63" s="1430"/>
      <c r="T63" s="1430"/>
      <c r="U63" s="1430"/>
      <c r="V63" s="1431"/>
      <c r="W63" s="427"/>
      <c r="Z63" s="427"/>
      <c r="AA63" s="427"/>
      <c r="AB63" s="427"/>
      <c r="AC63" s="427"/>
      <c r="AD63" s="427"/>
      <c r="AE63" s="427"/>
      <c r="AF63" s="427"/>
      <c r="AG63" s="427"/>
      <c r="AH63" s="427"/>
      <c r="AI63" s="427"/>
    </row>
    <row r="64" spans="1:35" s="8" customFormat="1" ht="12" customHeight="1" x14ac:dyDescent="0.15">
      <c r="A64" s="84"/>
      <c r="B64" s="1392" t="s">
        <v>28</v>
      </c>
      <c r="C64" s="1387"/>
      <c r="D64" s="1387"/>
      <c r="E64" s="1387"/>
      <c r="F64" s="1209"/>
      <c r="G64" s="1210"/>
      <c r="H64" s="431"/>
      <c r="I64" s="1388">
        <f t="shared" ref="I64:I69" si="2">INT(C64*F64/10)</f>
        <v>0</v>
      </c>
      <c r="J64" s="1388"/>
      <c r="K64" s="1388"/>
      <c r="L64" s="1388"/>
      <c r="N64" s="1432"/>
      <c r="O64" s="1433"/>
      <c r="P64" s="1433"/>
      <c r="Q64" s="1433"/>
      <c r="R64" s="1433"/>
      <c r="S64" s="1433"/>
      <c r="T64" s="1433"/>
      <c r="U64" s="1433"/>
      <c r="V64" s="1434"/>
      <c r="W64" s="427"/>
      <c r="Z64" s="427"/>
      <c r="AA64" s="427"/>
      <c r="AB64" s="427"/>
      <c r="AC64" s="427"/>
      <c r="AD64" s="427"/>
      <c r="AE64" s="427"/>
      <c r="AF64" s="427"/>
      <c r="AG64" s="427"/>
      <c r="AH64" s="427"/>
      <c r="AI64" s="427"/>
    </row>
    <row r="65" spans="1:35" s="8" customFormat="1" ht="22.5" customHeight="1" x14ac:dyDescent="0.15">
      <c r="A65" s="84"/>
      <c r="B65" s="1207"/>
      <c r="C65" s="1381">
        <v>0</v>
      </c>
      <c r="D65" s="1382"/>
      <c r="E65" s="1383"/>
      <c r="F65" s="1240"/>
      <c r="G65" s="1241"/>
      <c r="H65" s="372" t="s">
        <v>217</v>
      </c>
      <c r="I65" s="1259">
        <f t="shared" si="2"/>
        <v>0</v>
      </c>
      <c r="J65" s="1260"/>
      <c r="K65" s="1260"/>
      <c r="L65" s="1211"/>
      <c r="N65" s="1432"/>
      <c r="O65" s="1433"/>
      <c r="P65" s="1433"/>
      <c r="Q65" s="1433"/>
      <c r="R65" s="1433"/>
      <c r="S65" s="1433"/>
      <c r="T65" s="1433"/>
      <c r="U65" s="1433"/>
      <c r="V65" s="1434"/>
      <c r="W65" s="427"/>
      <c r="Z65" s="427"/>
      <c r="AA65" s="427"/>
      <c r="AB65" s="427"/>
      <c r="AC65" s="427"/>
      <c r="AD65" s="427"/>
      <c r="AE65" s="427"/>
      <c r="AF65" s="427"/>
      <c r="AG65" s="427"/>
      <c r="AH65" s="427"/>
      <c r="AI65" s="427"/>
    </row>
    <row r="66" spans="1:35" s="8" customFormat="1" ht="12" customHeight="1" x14ac:dyDescent="0.15">
      <c r="A66" s="84"/>
      <c r="B66" s="1392" t="s">
        <v>27</v>
      </c>
      <c r="C66" s="1387"/>
      <c r="D66" s="1387"/>
      <c r="E66" s="1387"/>
      <c r="F66" s="1209"/>
      <c r="G66" s="1210"/>
      <c r="H66" s="431"/>
      <c r="I66" s="1388">
        <f t="shared" si="2"/>
        <v>0</v>
      </c>
      <c r="J66" s="1388"/>
      <c r="K66" s="1388"/>
      <c r="L66" s="1388"/>
      <c r="N66" s="1432"/>
      <c r="O66" s="1433"/>
      <c r="P66" s="1433"/>
      <c r="Q66" s="1433"/>
      <c r="R66" s="1433"/>
      <c r="S66" s="1433"/>
      <c r="T66" s="1433"/>
      <c r="U66" s="1433"/>
      <c r="V66" s="1434"/>
      <c r="W66" s="427"/>
      <c r="Z66" s="427"/>
      <c r="AA66" s="427"/>
      <c r="AB66" s="427"/>
      <c r="AC66" s="427"/>
      <c r="AD66" s="427"/>
      <c r="AE66" s="427"/>
      <c r="AF66" s="427"/>
      <c r="AG66" s="427"/>
      <c r="AH66" s="427"/>
      <c r="AI66" s="427"/>
    </row>
    <row r="67" spans="1:35" s="8" customFormat="1" ht="22.5" customHeight="1" x14ac:dyDescent="0.15">
      <c r="A67" s="84"/>
      <c r="B67" s="1207"/>
      <c r="C67" s="1381">
        <v>0</v>
      </c>
      <c r="D67" s="1382"/>
      <c r="E67" s="1383"/>
      <c r="F67" s="1240"/>
      <c r="G67" s="1241"/>
      <c r="H67" s="372" t="s">
        <v>217</v>
      </c>
      <c r="I67" s="1259">
        <f t="shared" si="2"/>
        <v>0</v>
      </c>
      <c r="J67" s="1260"/>
      <c r="K67" s="1260"/>
      <c r="L67" s="1211"/>
      <c r="N67" s="1432"/>
      <c r="O67" s="1433"/>
      <c r="P67" s="1433"/>
      <c r="Q67" s="1433"/>
      <c r="R67" s="1433"/>
      <c r="S67" s="1433"/>
      <c r="T67" s="1433"/>
      <c r="U67" s="1433"/>
      <c r="V67" s="1434"/>
      <c r="W67" s="427"/>
      <c r="Z67" s="427"/>
      <c r="AA67" s="427"/>
      <c r="AB67" s="427"/>
      <c r="AC67" s="427"/>
      <c r="AD67" s="427"/>
      <c r="AE67" s="427"/>
      <c r="AF67" s="427"/>
      <c r="AG67" s="427"/>
      <c r="AH67" s="427"/>
      <c r="AI67" s="427"/>
    </row>
    <row r="68" spans="1:35" s="8" customFormat="1" ht="12" customHeight="1" x14ac:dyDescent="0.15">
      <c r="A68" s="84"/>
      <c r="B68" s="1392" t="s">
        <v>26</v>
      </c>
      <c r="C68" s="1387"/>
      <c r="D68" s="1387"/>
      <c r="E68" s="1387"/>
      <c r="F68" s="1209"/>
      <c r="G68" s="1210"/>
      <c r="H68" s="431"/>
      <c r="I68" s="1388">
        <f t="shared" si="2"/>
        <v>0</v>
      </c>
      <c r="J68" s="1388"/>
      <c r="K68" s="1388"/>
      <c r="L68" s="1388"/>
      <c r="N68" s="1432"/>
      <c r="O68" s="1433"/>
      <c r="P68" s="1433"/>
      <c r="Q68" s="1433"/>
      <c r="R68" s="1433"/>
      <c r="S68" s="1433"/>
      <c r="T68" s="1433"/>
      <c r="U68" s="1433"/>
      <c r="V68" s="1434"/>
      <c r="W68" s="427"/>
      <c r="Z68" s="427"/>
      <c r="AA68" s="427"/>
      <c r="AB68" s="427"/>
      <c r="AC68" s="427"/>
      <c r="AD68" s="427"/>
      <c r="AE68" s="427"/>
      <c r="AF68" s="427"/>
      <c r="AG68" s="427"/>
      <c r="AH68" s="427"/>
      <c r="AI68" s="427"/>
    </row>
    <row r="69" spans="1:35" s="8" customFormat="1" ht="22.5" customHeight="1" thickBot="1" x14ac:dyDescent="0.2">
      <c r="A69" s="9"/>
      <c r="B69" s="1438"/>
      <c r="C69" s="1381">
        <v>0</v>
      </c>
      <c r="D69" s="1382"/>
      <c r="E69" s="1383"/>
      <c r="F69" s="1379"/>
      <c r="G69" s="1380"/>
      <c r="H69" s="432" t="s">
        <v>217</v>
      </c>
      <c r="I69" s="1259">
        <f t="shared" si="2"/>
        <v>0</v>
      </c>
      <c r="J69" s="1260"/>
      <c r="K69" s="1260"/>
      <c r="L69" s="1211"/>
      <c r="N69" s="1432"/>
      <c r="O69" s="1433"/>
      <c r="P69" s="1433"/>
      <c r="Q69" s="1433"/>
      <c r="R69" s="1433"/>
      <c r="S69" s="1433"/>
      <c r="T69" s="1433"/>
      <c r="U69" s="1433"/>
      <c r="V69" s="1434"/>
      <c r="W69" s="427"/>
      <c r="Z69" s="427"/>
      <c r="AA69" s="427"/>
      <c r="AB69" s="427"/>
      <c r="AC69" s="427"/>
      <c r="AD69" s="427"/>
      <c r="AE69" s="427"/>
      <c r="AF69" s="427"/>
      <c r="AG69" s="427"/>
      <c r="AH69" s="427"/>
      <c r="AI69" s="427"/>
    </row>
    <row r="70" spans="1:35" s="8" customFormat="1" ht="12" customHeight="1" thickTop="1" x14ac:dyDescent="0.15">
      <c r="A70" s="9"/>
      <c r="B70" s="1420" t="s">
        <v>25</v>
      </c>
      <c r="C70" s="1405">
        <f>INT(SUM(C64,C66,C68))</f>
        <v>0</v>
      </c>
      <c r="D70" s="1406"/>
      <c r="E70" s="1407"/>
      <c r="F70" s="1439"/>
      <c r="G70" s="1440"/>
      <c r="H70" s="1441"/>
      <c r="I70" s="1408">
        <f>SUM(I64,I66,I68)</f>
        <v>0</v>
      </c>
      <c r="J70" s="1408"/>
      <c r="K70" s="1408"/>
      <c r="L70" s="1409"/>
      <c r="N70" s="1432"/>
      <c r="O70" s="1433"/>
      <c r="P70" s="1433"/>
      <c r="Q70" s="1433"/>
      <c r="R70" s="1433"/>
      <c r="S70" s="1433"/>
      <c r="T70" s="1433"/>
      <c r="U70" s="1433"/>
      <c r="V70" s="1434"/>
      <c r="W70" s="427"/>
      <c r="Z70" s="427"/>
      <c r="AA70" s="427"/>
      <c r="AB70" s="427"/>
      <c r="AC70" s="427"/>
      <c r="AD70" s="427"/>
      <c r="AE70" s="427"/>
      <c r="AF70" s="427"/>
      <c r="AG70" s="427"/>
      <c r="AH70" s="427"/>
      <c r="AI70" s="427"/>
    </row>
    <row r="71" spans="1:35" s="8" customFormat="1" ht="22.5" customHeight="1" x14ac:dyDescent="0.15">
      <c r="A71" s="9"/>
      <c r="B71" s="1207"/>
      <c r="C71" s="1384">
        <f>INT(SUM(C65,C67,C69))</f>
        <v>0</v>
      </c>
      <c r="D71" s="1385"/>
      <c r="E71" s="1386"/>
      <c r="F71" s="1442"/>
      <c r="G71" s="1443"/>
      <c r="H71" s="1444"/>
      <c r="I71" s="1259">
        <f>SUM(I65,I67,I69)</f>
        <v>0</v>
      </c>
      <c r="J71" s="1260"/>
      <c r="K71" s="1260"/>
      <c r="L71" s="1211"/>
      <c r="N71" s="1432"/>
      <c r="O71" s="1433"/>
      <c r="P71" s="1433"/>
      <c r="Q71" s="1433"/>
      <c r="R71" s="1433"/>
      <c r="S71" s="1433"/>
      <c r="T71" s="1433"/>
      <c r="U71" s="1433"/>
      <c r="V71" s="1434"/>
      <c r="W71" s="427"/>
      <c r="Z71" s="427"/>
      <c r="AA71" s="427"/>
      <c r="AB71" s="427"/>
      <c r="AC71" s="427"/>
      <c r="AD71" s="427"/>
      <c r="AE71" s="427"/>
      <c r="AF71" s="427"/>
      <c r="AG71" s="427"/>
      <c r="AH71" s="427"/>
      <c r="AI71" s="427"/>
    </row>
    <row r="72" spans="1:35" s="8" customFormat="1" ht="25.5" customHeight="1" x14ac:dyDescent="0.15">
      <c r="A72" s="9"/>
      <c r="B72" s="1426" t="s">
        <v>422</v>
      </c>
      <c r="C72" s="1426"/>
      <c r="D72" s="1426"/>
      <c r="E72" s="1426"/>
      <c r="F72" s="1426"/>
      <c r="G72" s="1426"/>
      <c r="H72" s="1426"/>
      <c r="I72" s="1426"/>
      <c r="J72" s="1426"/>
      <c r="K72" s="1426"/>
      <c r="L72" s="1426"/>
      <c r="N72" s="1435"/>
      <c r="O72" s="1436"/>
      <c r="P72" s="1436"/>
      <c r="Q72" s="1436"/>
      <c r="R72" s="1436"/>
      <c r="S72" s="1436"/>
      <c r="T72" s="1436"/>
      <c r="U72" s="1436"/>
      <c r="V72" s="1437"/>
      <c r="W72" s="427"/>
      <c r="Z72" s="427"/>
      <c r="AA72" s="427"/>
      <c r="AB72" s="427"/>
      <c r="AC72" s="427"/>
      <c r="AD72" s="427"/>
      <c r="AE72" s="427"/>
      <c r="AF72" s="427"/>
      <c r="AG72" s="427"/>
      <c r="AH72" s="427"/>
      <c r="AI72" s="427"/>
    </row>
    <row r="73" spans="1:35" s="8" customFormat="1" ht="20.25" customHeight="1" x14ac:dyDescent="0.15">
      <c r="A73" s="9"/>
      <c r="B73" s="308"/>
      <c r="C73" s="256"/>
      <c r="D73" s="256"/>
      <c r="E73" s="256"/>
      <c r="F73" s="85"/>
      <c r="G73" s="85"/>
      <c r="H73" s="85"/>
      <c r="I73" s="16"/>
      <c r="J73" s="16"/>
      <c r="K73" s="16"/>
      <c r="L73" s="16"/>
      <c r="N73" s="315"/>
      <c r="O73" s="315"/>
      <c r="P73" s="315"/>
      <c r="Q73" s="315"/>
      <c r="R73" s="315"/>
      <c r="S73" s="315"/>
      <c r="T73" s="315"/>
      <c r="U73" s="315"/>
      <c r="V73" s="315"/>
      <c r="W73" s="315"/>
    </row>
    <row r="74" spans="1:35" ht="18.75" customHeight="1" x14ac:dyDescent="0.15">
      <c r="A74" s="1427" t="s">
        <v>365</v>
      </c>
      <c r="B74" s="1427"/>
      <c r="C74" s="1427"/>
      <c r="D74" s="1427"/>
      <c r="E74" s="1427"/>
      <c r="F74" s="1427"/>
      <c r="G74" s="1427"/>
      <c r="H74" s="1427"/>
      <c r="I74" s="1427"/>
      <c r="J74" s="1427"/>
      <c r="K74" s="1427"/>
      <c r="L74" s="1427"/>
      <c r="M74" s="1427"/>
      <c r="N74" s="288"/>
      <c r="O74"/>
      <c r="P74"/>
      <c r="Q74"/>
      <c r="R74"/>
      <c r="S74"/>
      <c r="T74"/>
      <c r="U74"/>
      <c r="V74"/>
      <c r="W74"/>
    </row>
    <row r="75" spans="1:35" customFormat="1" ht="27" customHeight="1" x14ac:dyDescent="0.15">
      <c r="B75" s="1325" t="s">
        <v>157</v>
      </c>
      <c r="C75" s="1325"/>
      <c r="D75" s="1325"/>
      <c r="E75" s="1325"/>
      <c r="F75" s="1325"/>
      <c r="G75" s="1325"/>
      <c r="H75" s="1325"/>
      <c r="I75" s="1428" t="s">
        <v>366</v>
      </c>
      <c r="J75" s="1428"/>
      <c r="K75" s="1428"/>
      <c r="L75" s="1428"/>
      <c r="M75" s="1325" t="s">
        <v>460</v>
      </c>
      <c r="N75" s="1325"/>
      <c r="O75" s="1325"/>
      <c r="P75" s="1325"/>
      <c r="Q75" s="321"/>
      <c r="R75" s="321"/>
      <c r="S75" s="321"/>
      <c r="T75" s="321"/>
      <c r="X75" s="321"/>
      <c r="Y75" s="321"/>
      <c r="Z75" s="321"/>
      <c r="AA75" s="321"/>
      <c r="AB75" s="321"/>
      <c r="AC75" s="321"/>
      <c r="AD75" s="321"/>
      <c r="AE75" s="321"/>
    </row>
    <row r="76" spans="1:35" customFormat="1" ht="33.75" customHeight="1" x14ac:dyDescent="0.15">
      <c r="B76" s="1422" t="s">
        <v>536</v>
      </c>
      <c r="C76" s="1423"/>
      <c r="D76" s="1423"/>
      <c r="E76" s="1423"/>
      <c r="F76" s="1423"/>
      <c r="G76" s="1423"/>
      <c r="H76" s="1423"/>
      <c r="I76" s="1425"/>
      <c r="J76" s="1425"/>
      <c r="K76" s="1425"/>
      <c r="L76" s="1425"/>
      <c r="M76" s="1424">
        <v>40000</v>
      </c>
      <c r="N76" s="1424"/>
      <c r="O76" s="1424"/>
      <c r="P76" s="1424"/>
      <c r="Q76" s="321"/>
      <c r="R76" s="321"/>
      <c r="S76" s="321"/>
      <c r="T76" s="321"/>
      <c r="X76" s="321"/>
      <c r="Y76" s="321"/>
      <c r="Z76" s="321"/>
      <c r="AA76" s="321"/>
      <c r="AB76" s="321"/>
      <c r="AC76" s="321"/>
      <c r="AD76" s="321"/>
      <c r="AE76" s="321"/>
    </row>
    <row r="77" spans="1:35" customFormat="1" ht="38.25" customHeight="1" x14ac:dyDescent="0.15">
      <c r="B77" s="1422" t="s">
        <v>537</v>
      </c>
      <c r="C77" s="1423"/>
      <c r="D77" s="1423"/>
      <c r="E77" s="1423"/>
      <c r="F77" s="1423"/>
      <c r="G77" s="1423"/>
      <c r="H77" s="1423"/>
      <c r="I77" s="1425"/>
      <c r="J77" s="1425"/>
      <c r="K77" s="1425"/>
      <c r="L77" s="1425"/>
      <c r="M77" s="1424">
        <v>80000</v>
      </c>
      <c r="N77" s="1424"/>
      <c r="O77" s="1424"/>
      <c r="P77" s="1424"/>
      <c r="Q77" s="321"/>
      <c r="R77" s="321"/>
      <c r="S77" s="321"/>
      <c r="T77" s="321"/>
      <c r="X77" s="321"/>
      <c r="Y77" s="321"/>
      <c r="Z77" s="321"/>
      <c r="AA77" s="321"/>
      <c r="AB77" s="321"/>
      <c r="AC77" s="321"/>
      <c r="AD77" s="321"/>
      <c r="AE77" s="321"/>
    </row>
    <row r="78" spans="1:35" customFormat="1" ht="32.25" customHeight="1" x14ac:dyDescent="0.15">
      <c r="B78" s="1423" t="s">
        <v>538</v>
      </c>
      <c r="C78" s="1423"/>
      <c r="D78" s="1423"/>
      <c r="E78" s="1423"/>
      <c r="F78" s="1423"/>
      <c r="G78" s="1423"/>
      <c r="H78" s="1423"/>
      <c r="I78" s="1425"/>
      <c r="J78" s="1425"/>
      <c r="K78" s="1425"/>
      <c r="L78" s="1425"/>
      <c r="M78" s="1424">
        <v>160000</v>
      </c>
      <c r="N78" s="1424"/>
      <c r="O78" s="1424"/>
      <c r="P78" s="1424"/>
      <c r="Q78" s="321"/>
      <c r="R78" s="321"/>
      <c r="S78" s="321"/>
      <c r="T78" s="321"/>
      <c r="X78" s="321"/>
      <c r="Y78" s="321"/>
      <c r="Z78" s="321"/>
      <c r="AA78" s="321"/>
      <c r="AB78" s="321"/>
      <c r="AC78" s="321"/>
      <c r="AD78" s="321"/>
      <c r="AE78" s="321"/>
    </row>
    <row r="79" spans="1:35" customFormat="1" ht="15.75" customHeight="1" x14ac:dyDescent="0.15">
      <c r="B79" s="1421"/>
      <c r="C79" s="1421"/>
      <c r="D79" s="1421"/>
      <c r="E79" s="1421"/>
      <c r="F79" s="1421"/>
      <c r="G79" s="1421"/>
      <c r="H79" s="1421"/>
      <c r="I79" s="1421"/>
      <c r="J79" s="1421"/>
      <c r="K79" s="1421"/>
      <c r="L79" s="1421"/>
      <c r="M79" s="1421"/>
      <c r="N79" s="1421"/>
      <c r="O79" s="1421"/>
      <c r="P79" s="1421"/>
      <c r="Q79" s="1421"/>
      <c r="R79" s="1421"/>
      <c r="S79" s="1421"/>
      <c r="T79" s="1421"/>
      <c r="U79" s="1421"/>
      <c r="V79" s="1421"/>
    </row>
    <row r="80" spans="1:35" ht="33.75" customHeight="1" x14ac:dyDescent="0.15">
      <c r="B80" s="1084" t="s">
        <v>382</v>
      </c>
      <c r="C80" s="1084"/>
      <c r="D80" s="1084"/>
      <c r="E80" s="1084"/>
      <c r="F80" s="1084"/>
      <c r="G80" s="1084"/>
      <c r="H80" s="1084"/>
      <c r="I80" s="1084"/>
      <c r="J80" s="1084"/>
      <c r="K80" s="1084"/>
      <c r="L80" s="1084"/>
      <c r="M80" s="1084"/>
      <c r="N80" s="1084"/>
      <c r="O80" s="1084"/>
      <c r="P80" s="1084"/>
      <c r="Q80" s="1084"/>
      <c r="R80" s="1084"/>
      <c r="S80" s="1084"/>
      <c r="T80" s="1084"/>
      <c r="U80" s="1084"/>
      <c r="V80" s="1084"/>
    </row>
    <row r="82" spans="1:23" ht="18.75" customHeight="1" x14ac:dyDescent="0.15">
      <c r="A82" s="1500" t="s">
        <v>669</v>
      </c>
      <c r="B82" s="1500"/>
      <c r="C82" s="1500"/>
      <c r="D82" s="1500"/>
      <c r="E82" s="1500"/>
      <c r="F82" s="1500"/>
      <c r="G82" s="1500"/>
      <c r="H82" s="1500"/>
      <c r="I82" s="1500"/>
      <c r="J82" s="1500"/>
      <c r="K82" s="1500"/>
      <c r="L82" s="1500"/>
      <c r="M82" s="1500"/>
      <c r="N82" s="1500"/>
      <c r="O82" s="1500"/>
      <c r="P82" s="1500"/>
      <c r="Q82" s="1500"/>
      <c r="R82" s="900"/>
      <c r="S82" s="900"/>
      <c r="T82" s="900"/>
      <c r="U82" s="900"/>
      <c r="V82" s="900"/>
      <c r="W82"/>
    </row>
    <row r="83" spans="1:23" ht="21" customHeight="1" x14ac:dyDescent="0.15">
      <c r="A83" s="901"/>
      <c r="B83" s="902" t="s">
        <v>248</v>
      </c>
      <c r="C83" s="903"/>
      <c r="D83" s="903"/>
      <c r="E83" s="903"/>
      <c r="F83" s="904"/>
      <c r="G83" s="903"/>
      <c r="H83" s="903"/>
      <c r="I83" s="903"/>
      <c r="J83" s="903"/>
      <c r="K83" s="903"/>
      <c r="L83" s="903"/>
      <c r="M83" s="904"/>
      <c r="N83" s="904"/>
      <c r="O83" s="904"/>
      <c r="P83" s="905"/>
      <c r="Q83" s="905"/>
      <c r="R83" s="905"/>
      <c r="S83" s="905"/>
      <c r="T83" s="905"/>
      <c r="U83" s="905"/>
      <c r="V83" s="905"/>
      <c r="W83" s="855"/>
    </row>
    <row r="84" spans="1:23" ht="36.6" customHeight="1" x14ac:dyDescent="0.15">
      <c r="A84" s="901"/>
      <c r="B84" s="1501" t="s">
        <v>670</v>
      </c>
      <c r="C84" s="1501"/>
      <c r="D84" s="1501"/>
      <c r="E84" s="1501"/>
      <c r="F84" s="1501"/>
      <c r="G84" s="1501"/>
      <c r="H84" s="1501"/>
      <c r="I84" s="1501"/>
      <c r="J84" s="1501"/>
      <c r="K84" s="1501"/>
      <c r="L84" s="1501"/>
      <c r="M84" s="1501"/>
      <c r="N84" s="1501"/>
      <c r="O84" s="1501"/>
      <c r="P84" s="1501"/>
      <c r="Q84" s="1501"/>
      <c r="R84" s="1501"/>
      <c r="S84" s="1501"/>
      <c r="T84" s="1501"/>
      <c r="U84" s="1501"/>
      <c r="V84" s="1501"/>
      <c r="W84" s="855"/>
    </row>
    <row r="85" spans="1:23" ht="49.9" customHeight="1" x14ac:dyDescent="0.15">
      <c r="A85" s="901"/>
      <c r="B85" s="1501" t="s">
        <v>671</v>
      </c>
      <c r="C85" s="1501"/>
      <c r="D85" s="1501"/>
      <c r="E85" s="1501"/>
      <c r="F85" s="1501"/>
      <c r="G85" s="1501"/>
      <c r="H85" s="1501"/>
      <c r="I85" s="1501"/>
      <c r="J85" s="1501"/>
      <c r="K85" s="1501"/>
      <c r="L85" s="1501"/>
      <c r="M85" s="1501"/>
      <c r="N85" s="1501"/>
      <c r="O85" s="1501"/>
      <c r="P85" s="1501"/>
      <c r="Q85" s="1501"/>
      <c r="R85" s="1501"/>
      <c r="S85" s="1501"/>
      <c r="T85" s="1501"/>
      <c r="U85" s="1501"/>
      <c r="V85" s="1501"/>
      <c r="W85" s="855"/>
    </row>
    <row r="86" spans="1:23" ht="18" customHeight="1" x14ac:dyDescent="0.15">
      <c r="A86" s="906"/>
      <c r="B86" s="907"/>
      <c r="C86" s="908"/>
      <c r="D86" s="908"/>
      <c r="E86" s="908"/>
      <c r="F86" s="908"/>
      <c r="G86" s="908"/>
      <c r="H86" s="908"/>
      <c r="I86" s="908"/>
      <c r="J86" s="908"/>
      <c r="K86" s="908"/>
      <c r="L86" s="908"/>
      <c r="M86" s="908"/>
      <c r="N86" s="908"/>
      <c r="O86" s="908"/>
      <c r="P86" s="908"/>
      <c r="Q86" s="908"/>
      <c r="R86" s="908"/>
      <c r="S86" s="908"/>
      <c r="T86" s="908"/>
      <c r="U86" s="908"/>
      <c r="V86" s="908"/>
      <c r="W86" s="855"/>
    </row>
    <row r="87" spans="1:23" ht="18" customHeight="1" x14ac:dyDescent="0.15">
      <c r="A87" s="906"/>
      <c r="B87" s="909" t="s">
        <v>672</v>
      </c>
      <c r="C87" s="908"/>
      <c r="D87" s="908"/>
      <c r="E87" s="908"/>
      <c r="F87" s="908"/>
      <c r="G87" s="908"/>
      <c r="H87" s="908"/>
      <c r="I87" s="908"/>
      <c r="J87" s="908"/>
      <c r="K87" s="908"/>
      <c r="L87" s="908"/>
      <c r="M87" s="908"/>
      <c r="N87" s="908"/>
      <c r="O87" s="908"/>
      <c r="P87" s="908"/>
      <c r="Q87" s="908"/>
      <c r="R87" s="908"/>
      <c r="S87" s="908"/>
      <c r="T87" s="908"/>
      <c r="U87" s="908"/>
      <c r="V87" s="910"/>
      <c r="W87" s="874"/>
    </row>
    <row r="88" spans="1:23" ht="18" customHeight="1" x14ac:dyDescent="0.15">
      <c r="A88" s="906"/>
      <c r="B88" s="1502" t="s">
        <v>673</v>
      </c>
      <c r="C88" s="1502"/>
      <c r="D88" s="1502"/>
      <c r="E88" s="1502"/>
      <c r="F88" s="1503" t="s">
        <v>674</v>
      </c>
      <c r="G88" s="1503"/>
      <c r="H88" s="1503"/>
      <c r="I88" s="911"/>
      <c r="J88" s="911"/>
      <c r="K88" s="911"/>
      <c r="L88" s="911"/>
      <c r="M88" s="911"/>
      <c r="N88" s="911"/>
      <c r="O88" s="911"/>
      <c r="P88" s="911"/>
      <c r="Q88" s="911"/>
      <c r="R88" s="911"/>
      <c r="S88" s="911"/>
      <c r="T88" s="911"/>
      <c r="U88" s="911"/>
      <c r="V88" s="910"/>
      <c r="W88" s="874"/>
    </row>
    <row r="89" spans="1:23" ht="30" customHeight="1" x14ac:dyDescent="0.15">
      <c r="A89" s="906"/>
      <c r="B89" s="1504"/>
      <c r="C89" s="1505"/>
      <c r="D89" s="1505"/>
      <c r="E89" s="912" t="s">
        <v>11</v>
      </c>
      <c r="F89" s="1506"/>
      <c r="G89" s="1507"/>
      <c r="H89" s="912" t="s">
        <v>11</v>
      </c>
      <c r="I89" s="911"/>
      <c r="J89" s="911"/>
      <c r="K89" s="911"/>
      <c r="L89" s="911"/>
      <c r="M89" s="911"/>
      <c r="N89" s="911"/>
      <c r="O89" s="911"/>
      <c r="P89" s="911"/>
      <c r="Q89" s="911"/>
      <c r="R89" s="911"/>
      <c r="S89" s="911"/>
      <c r="T89" s="911"/>
      <c r="U89" s="911"/>
      <c r="V89" s="910"/>
      <c r="W89" s="874"/>
    </row>
    <row r="90" spans="1:23" ht="18" customHeight="1" x14ac:dyDescent="0.15">
      <c r="A90" s="906"/>
      <c r="B90" s="909"/>
      <c r="C90" s="908"/>
      <c r="D90" s="908"/>
      <c r="E90" s="908"/>
      <c r="F90" s="908"/>
      <c r="G90" s="908"/>
      <c r="H90" s="908"/>
      <c r="I90" s="908"/>
      <c r="J90" s="908"/>
      <c r="K90" s="908"/>
      <c r="L90" s="908"/>
      <c r="M90" s="908"/>
      <c r="N90" s="908"/>
      <c r="O90" s="908"/>
      <c r="P90" s="908"/>
      <c r="Q90" s="908"/>
      <c r="R90" s="908"/>
      <c r="S90" s="908"/>
      <c r="T90" s="908"/>
      <c r="U90" s="908"/>
      <c r="V90" s="910"/>
      <c r="W90" s="874"/>
    </row>
    <row r="91" spans="1:23" ht="18" customHeight="1" x14ac:dyDescent="0.15">
      <c r="A91" s="906"/>
      <c r="B91" s="909" t="s">
        <v>675</v>
      </c>
      <c r="C91" s="908"/>
      <c r="D91" s="908"/>
      <c r="E91" s="908"/>
      <c r="F91" s="908"/>
      <c r="G91" s="908"/>
      <c r="H91" s="908"/>
      <c r="I91" s="908"/>
      <c r="J91" s="908"/>
      <c r="K91" s="908"/>
      <c r="L91" s="908"/>
      <c r="M91" s="908"/>
      <c r="N91" s="908"/>
      <c r="O91" s="908"/>
      <c r="P91" s="908"/>
      <c r="Q91" s="908"/>
      <c r="R91" s="908"/>
      <c r="S91" s="908"/>
      <c r="T91" s="908"/>
      <c r="U91" s="908"/>
      <c r="V91" s="910"/>
      <c r="W91" s="874"/>
    </row>
    <row r="92" spans="1:23" ht="18" customHeight="1" x14ac:dyDescent="0.15">
      <c r="A92" s="906"/>
      <c r="B92" s="1508" t="s">
        <v>11</v>
      </c>
      <c r="C92" s="1509"/>
      <c r="D92" s="1509"/>
      <c r="E92" s="1510"/>
      <c r="F92" s="1511" t="s">
        <v>676</v>
      </c>
      <c r="G92" s="1512"/>
      <c r="H92" s="1512"/>
      <c r="I92" s="1512"/>
      <c r="J92" s="1512"/>
      <c r="K92" s="1512"/>
      <c r="L92" s="1512"/>
      <c r="M92" s="1512"/>
      <c r="N92" s="1512"/>
      <c r="O92" s="1512"/>
      <c r="P92" s="1512"/>
      <c r="Q92" s="1512"/>
      <c r="R92" s="1512"/>
      <c r="S92" s="1512"/>
      <c r="T92" s="1512"/>
      <c r="U92" s="1513"/>
      <c r="V92" s="910"/>
      <c r="W92" s="874"/>
    </row>
    <row r="93" spans="1:23" ht="34.15" customHeight="1" x14ac:dyDescent="0.15">
      <c r="A93" s="906"/>
      <c r="B93" s="1514"/>
      <c r="C93" s="1515"/>
      <c r="D93" s="1515"/>
      <c r="E93" s="913" t="s">
        <v>11</v>
      </c>
      <c r="F93" s="1516"/>
      <c r="G93" s="1517"/>
      <c r="H93" s="1517"/>
      <c r="I93" s="1517"/>
      <c r="J93" s="1517"/>
      <c r="K93" s="1517"/>
      <c r="L93" s="1517"/>
      <c r="M93" s="1517"/>
      <c r="N93" s="1517"/>
      <c r="O93" s="1517"/>
      <c r="P93" s="1517"/>
      <c r="Q93" s="1517"/>
      <c r="R93" s="1517"/>
      <c r="S93" s="1517"/>
      <c r="T93" s="1517"/>
      <c r="U93" s="1518"/>
      <c r="V93" s="910"/>
      <c r="W93" s="874"/>
    </row>
    <row r="94" spans="1:23" ht="34.15" customHeight="1" x14ac:dyDescent="0.15">
      <c r="A94" s="906"/>
      <c r="B94" s="1519"/>
      <c r="C94" s="1520"/>
      <c r="D94" s="1520"/>
      <c r="E94" s="914" t="s">
        <v>11</v>
      </c>
      <c r="F94" s="1516"/>
      <c r="G94" s="1517"/>
      <c r="H94" s="1517"/>
      <c r="I94" s="1517"/>
      <c r="J94" s="1517"/>
      <c r="K94" s="1517"/>
      <c r="L94" s="1517"/>
      <c r="M94" s="1517"/>
      <c r="N94" s="1517"/>
      <c r="O94" s="1517"/>
      <c r="P94" s="1517"/>
      <c r="Q94" s="1517"/>
      <c r="R94" s="1517"/>
      <c r="S94" s="1517"/>
      <c r="T94" s="1517"/>
      <c r="U94" s="1518"/>
      <c r="V94" s="910"/>
      <c r="W94" s="874"/>
    </row>
    <row r="95" spans="1:23" ht="34.15" customHeight="1" x14ac:dyDescent="0.15">
      <c r="A95" s="906"/>
      <c r="B95" s="1519"/>
      <c r="C95" s="1520"/>
      <c r="D95" s="1520"/>
      <c r="E95" s="915" t="s">
        <v>11</v>
      </c>
      <c r="F95" s="1516"/>
      <c r="G95" s="1517"/>
      <c r="H95" s="1517"/>
      <c r="I95" s="1517"/>
      <c r="J95" s="1517"/>
      <c r="K95" s="1517"/>
      <c r="L95" s="1517"/>
      <c r="M95" s="1517"/>
      <c r="N95" s="1517"/>
      <c r="O95" s="1517"/>
      <c r="P95" s="1517"/>
      <c r="Q95" s="1517"/>
      <c r="R95" s="1517"/>
      <c r="S95" s="1517"/>
      <c r="T95" s="1517"/>
      <c r="U95" s="1518"/>
      <c r="V95" s="910"/>
      <c r="W95" s="874"/>
    </row>
    <row r="96" spans="1:23" ht="34.15" customHeight="1" x14ac:dyDescent="0.15">
      <c r="A96" s="906"/>
      <c r="B96" s="1519"/>
      <c r="C96" s="1520"/>
      <c r="D96" s="1520"/>
      <c r="E96" s="914" t="s">
        <v>11</v>
      </c>
      <c r="F96" s="1516"/>
      <c r="G96" s="1517"/>
      <c r="H96" s="1517"/>
      <c r="I96" s="1517"/>
      <c r="J96" s="1517"/>
      <c r="K96" s="1517"/>
      <c r="L96" s="1517"/>
      <c r="M96" s="1517"/>
      <c r="N96" s="1517"/>
      <c r="O96" s="1517"/>
      <c r="P96" s="1517"/>
      <c r="Q96" s="1517"/>
      <c r="R96" s="1517"/>
      <c r="S96" s="1517"/>
      <c r="T96" s="1517"/>
      <c r="U96" s="1518"/>
      <c r="V96" s="910"/>
      <c r="W96" s="874"/>
    </row>
    <row r="97" spans="1:36" ht="34.15" customHeight="1" x14ac:dyDescent="0.15">
      <c r="A97" s="906"/>
      <c r="B97" s="1519"/>
      <c r="C97" s="1520"/>
      <c r="D97" s="1520"/>
      <c r="E97" s="916" t="s">
        <v>11</v>
      </c>
      <c r="F97" s="1516"/>
      <c r="G97" s="1517"/>
      <c r="H97" s="1517"/>
      <c r="I97" s="1517"/>
      <c r="J97" s="1517"/>
      <c r="K97" s="1517"/>
      <c r="L97" s="1517"/>
      <c r="M97" s="1517"/>
      <c r="N97" s="1517"/>
      <c r="O97" s="1517"/>
      <c r="P97" s="1517"/>
      <c r="Q97" s="1517"/>
      <c r="R97" s="1517"/>
      <c r="S97" s="1517"/>
      <c r="T97" s="1517"/>
      <c r="U97" s="1518"/>
      <c r="V97" s="910"/>
      <c r="W97" s="874"/>
    </row>
    <row r="98" spans="1:36" ht="18" customHeight="1" x14ac:dyDescent="0.15">
      <c r="A98" s="906"/>
      <c r="B98" s="909"/>
      <c r="C98" s="908"/>
      <c r="D98" s="908"/>
      <c r="E98" s="908"/>
      <c r="F98" s="908"/>
      <c r="G98" s="908"/>
      <c r="H98" s="908"/>
      <c r="I98" s="908"/>
      <c r="J98" s="908"/>
      <c r="K98" s="908"/>
      <c r="L98" s="908"/>
      <c r="M98" s="908"/>
      <c r="N98" s="908"/>
      <c r="O98" s="908"/>
      <c r="P98" s="908"/>
      <c r="Q98" s="908"/>
      <c r="R98" s="908"/>
      <c r="S98" s="908"/>
      <c r="T98" s="908"/>
      <c r="U98" s="908"/>
      <c r="V98" s="910"/>
      <c r="W98" s="874"/>
    </row>
    <row r="99" spans="1:36" ht="18" customHeight="1" x14ac:dyDescent="0.15">
      <c r="A99" s="906"/>
      <c r="B99" s="909" t="s">
        <v>677</v>
      </c>
      <c r="C99" s="908"/>
      <c r="D99" s="908"/>
      <c r="E99" s="908"/>
      <c r="F99" s="908"/>
      <c r="G99" s="908"/>
      <c r="H99" s="908"/>
      <c r="I99" s="917"/>
      <c r="J99" s="917"/>
      <c r="K99" s="917"/>
      <c r="L99" s="917"/>
      <c r="M99" s="917"/>
      <c r="N99" s="917"/>
      <c r="O99" s="917"/>
      <c r="P99" s="908"/>
      <c r="Q99" s="908"/>
      <c r="R99" s="908"/>
      <c r="S99" s="908"/>
      <c r="T99" s="908"/>
      <c r="U99" s="908"/>
      <c r="V99" s="908"/>
      <c r="W99" s="873"/>
    </row>
    <row r="100" spans="1:36" s="8" customFormat="1" ht="10.15" customHeight="1" x14ac:dyDescent="0.15">
      <c r="A100" s="918"/>
      <c r="B100" s="1503" t="s">
        <v>31</v>
      </c>
      <c r="C100" s="1521" t="s">
        <v>678</v>
      </c>
      <c r="D100" s="1521"/>
      <c r="E100" s="1521"/>
      <c r="F100" s="1522"/>
      <c r="G100" s="1523"/>
      <c r="H100" s="1523"/>
      <c r="I100" s="1524"/>
      <c r="J100" s="1503" t="s">
        <v>29</v>
      </c>
      <c r="K100" s="1503"/>
      <c r="L100" s="1503"/>
      <c r="M100" s="1503"/>
      <c r="N100" s="1503"/>
      <c r="O100" s="1503" t="s">
        <v>679</v>
      </c>
      <c r="P100" s="1503"/>
      <c r="Q100" s="1503"/>
      <c r="R100" s="1503"/>
      <c r="S100" s="1525" t="s">
        <v>680</v>
      </c>
      <c r="T100" s="1526"/>
      <c r="U100" s="1526"/>
      <c r="V100" s="1527"/>
      <c r="W100" s="875"/>
      <c r="X100" s="856"/>
      <c r="Y100" s="856"/>
      <c r="AB100" s="434"/>
      <c r="AC100" s="858"/>
      <c r="AD100" s="858"/>
      <c r="AE100" s="858"/>
      <c r="AF100" s="858"/>
      <c r="AG100" s="430"/>
      <c r="AH100" s="430"/>
      <c r="AI100" s="430"/>
      <c r="AJ100" s="430"/>
    </row>
    <row r="101" spans="1:36" s="8" customFormat="1" ht="37.9" customHeight="1" x14ac:dyDescent="0.15">
      <c r="A101" s="918"/>
      <c r="B101" s="1503"/>
      <c r="C101" s="1521"/>
      <c r="D101" s="1521"/>
      <c r="E101" s="1521"/>
      <c r="F101" s="1521"/>
      <c r="G101" s="1522" t="s">
        <v>681</v>
      </c>
      <c r="H101" s="1531"/>
      <c r="I101" s="1532"/>
      <c r="J101" s="1503"/>
      <c r="K101" s="1503"/>
      <c r="L101" s="1503"/>
      <c r="M101" s="1503"/>
      <c r="N101" s="1503"/>
      <c r="O101" s="1503"/>
      <c r="P101" s="1503"/>
      <c r="Q101" s="1503"/>
      <c r="R101" s="1503"/>
      <c r="S101" s="1528"/>
      <c r="T101" s="1529"/>
      <c r="U101" s="1529"/>
      <c r="V101" s="1530"/>
      <c r="W101" s="875"/>
      <c r="X101" s="856"/>
      <c r="Y101" s="856"/>
      <c r="AB101" s="434"/>
      <c r="AC101" s="858"/>
      <c r="AD101" s="858"/>
      <c r="AE101" s="858"/>
      <c r="AF101" s="858"/>
      <c r="AG101" s="430"/>
      <c r="AH101" s="430"/>
      <c r="AI101" s="430"/>
      <c r="AJ101" s="430"/>
    </row>
    <row r="102" spans="1:36" s="8" customFormat="1" ht="18.600000000000001" customHeight="1" x14ac:dyDescent="0.15">
      <c r="A102" s="918"/>
      <c r="B102" s="1533" t="s">
        <v>28</v>
      </c>
      <c r="C102" s="1535"/>
      <c r="D102" s="1536"/>
      <c r="E102" s="1536"/>
      <c r="F102" s="1537"/>
      <c r="G102" s="1535"/>
      <c r="H102" s="1536"/>
      <c r="I102" s="1537"/>
      <c r="J102" s="1541">
        <v>400</v>
      </c>
      <c r="K102" s="1541"/>
      <c r="L102" s="1542"/>
      <c r="M102" s="1543" t="s">
        <v>217</v>
      </c>
      <c r="N102" s="1544"/>
      <c r="O102" s="1545">
        <f>C102*J102/10</f>
        <v>0</v>
      </c>
      <c r="P102" s="1545"/>
      <c r="Q102" s="1545"/>
      <c r="R102" s="1545"/>
      <c r="S102" s="1546">
        <f>IF(G102&gt;0,G102/C102,0)</f>
        <v>0</v>
      </c>
      <c r="T102" s="1547"/>
      <c r="U102" s="1547"/>
      <c r="V102" s="1548"/>
      <c r="W102" s="875"/>
      <c r="X102" s="856"/>
      <c r="Y102" s="856"/>
      <c r="AB102" s="857"/>
      <c r="AC102" s="857"/>
      <c r="AD102" s="857"/>
      <c r="AE102" s="857"/>
      <c r="AF102" s="857"/>
      <c r="AG102" s="857"/>
      <c r="AH102" s="857"/>
      <c r="AI102" s="857"/>
      <c r="AJ102" s="857"/>
    </row>
    <row r="103" spans="1:36" s="8" customFormat="1" ht="18.600000000000001" customHeight="1" x14ac:dyDescent="0.15">
      <c r="A103" s="918"/>
      <c r="B103" s="1534"/>
      <c r="C103" s="1538"/>
      <c r="D103" s="1539"/>
      <c r="E103" s="1539"/>
      <c r="F103" s="1540"/>
      <c r="G103" s="1538"/>
      <c r="H103" s="1539"/>
      <c r="I103" s="1540"/>
      <c r="J103" s="1541"/>
      <c r="K103" s="1541"/>
      <c r="L103" s="1542"/>
      <c r="M103" s="1543"/>
      <c r="N103" s="1544"/>
      <c r="O103" s="1545"/>
      <c r="P103" s="1545"/>
      <c r="Q103" s="1545"/>
      <c r="R103" s="1545"/>
      <c r="S103" s="1549"/>
      <c r="T103" s="1550"/>
      <c r="U103" s="1550"/>
      <c r="V103" s="1551"/>
      <c r="W103" s="875"/>
      <c r="X103" s="856"/>
      <c r="Y103" s="856"/>
      <c r="AB103" s="857"/>
      <c r="AC103" s="857"/>
      <c r="AD103" s="857"/>
      <c r="AE103" s="857"/>
      <c r="AF103" s="857"/>
      <c r="AG103" s="857"/>
      <c r="AH103" s="857"/>
      <c r="AI103" s="857"/>
      <c r="AJ103" s="857"/>
    </row>
    <row r="104" spans="1:36" ht="18" customHeight="1" x14ac:dyDescent="0.15">
      <c r="A104" s="917"/>
      <c r="B104" s="917"/>
      <c r="C104" s="917"/>
      <c r="D104" s="917"/>
      <c r="E104" s="917"/>
      <c r="F104" s="917"/>
      <c r="G104" s="917"/>
      <c r="H104" s="917"/>
      <c r="I104" s="917"/>
      <c r="J104" s="917"/>
      <c r="K104" s="917"/>
      <c r="L104" s="917"/>
      <c r="M104" s="917"/>
      <c r="N104" s="917"/>
      <c r="O104" s="917"/>
      <c r="P104" s="917"/>
      <c r="Q104" s="917"/>
      <c r="R104" s="917"/>
      <c r="S104" s="917"/>
      <c r="T104" s="917"/>
      <c r="U104" s="917"/>
      <c r="V104" s="917"/>
      <c r="W104" s="874"/>
    </row>
    <row r="105" spans="1:36" ht="18" customHeight="1" x14ac:dyDescent="0.15">
      <c r="A105" s="917"/>
      <c r="B105" s="917" t="s">
        <v>682</v>
      </c>
      <c r="C105" s="917"/>
      <c r="D105" s="917"/>
      <c r="E105" s="917"/>
      <c r="F105" s="917"/>
      <c r="G105" s="917"/>
      <c r="H105" s="917"/>
      <c r="I105" s="917"/>
      <c r="J105" s="917"/>
      <c r="K105" s="917"/>
      <c r="L105" s="917"/>
      <c r="M105" s="917"/>
      <c r="N105" s="917"/>
      <c r="O105" s="917"/>
      <c r="P105" s="917"/>
      <c r="Q105" s="917"/>
      <c r="R105" s="917"/>
      <c r="S105" s="917"/>
      <c r="T105" s="917"/>
      <c r="U105" s="917"/>
      <c r="V105" s="917"/>
      <c r="W105" s="874"/>
    </row>
    <row r="106" spans="1:36" ht="18" customHeight="1" x14ac:dyDescent="0.15">
      <c r="A106" s="917"/>
      <c r="B106" s="1525" t="s">
        <v>683</v>
      </c>
      <c r="C106" s="1526"/>
      <c r="D106" s="1526"/>
      <c r="E106" s="1526"/>
      <c r="F106" s="1527"/>
      <c r="G106" s="1552" t="s">
        <v>684</v>
      </c>
      <c r="H106" s="1553"/>
      <c r="I106" s="1553"/>
      <c r="J106" s="1553"/>
      <c r="K106" s="1523"/>
      <c r="L106" s="1523"/>
      <c r="M106" s="1523"/>
      <c r="N106" s="1524"/>
      <c r="O106" s="1525" t="s">
        <v>680</v>
      </c>
      <c r="P106" s="1526"/>
      <c r="Q106" s="1526"/>
      <c r="R106" s="1527"/>
      <c r="S106" s="1525" t="s">
        <v>72</v>
      </c>
      <c r="T106" s="1526"/>
      <c r="U106" s="1526"/>
      <c r="V106" s="1527"/>
      <c r="W106" s="874"/>
    </row>
    <row r="107" spans="1:36" ht="18" customHeight="1" x14ac:dyDescent="0.15">
      <c r="A107" s="917"/>
      <c r="B107" s="1528"/>
      <c r="C107" s="1529"/>
      <c r="D107" s="1529"/>
      <c r="E107" s="1529"/>
      <c r="F107" s="1530"/>
      <c r="G107" s="1554"/>
      <c r="H107" s="1555"/>
      <c r="I107" s="1555"/>
      <c r="J107" s="1555"/>
      <c r="K107" s="1522" t="s">
        <v>681</v>
      </c>
      <c r="L107" s="1531"/>
      <c r="M107" s="1531"/>
      <c r="N107" s="1532"/>
      <c r="O107" s="1528"/>
      <c r="P107" s="1529"/>
      <c r="Q107" s="1529"/>
      <c r="R107" s="1530"/>
      <c r="S107" s="1528"/>
      <c r="T107" s="1529"/>
      <c r="U107" s="1529"/>
      <c r="V107" s="1530"/>
      <c r="W107" s="874"/>
    </row>
    <row r="108" spans="1:36" ht="18" customHeight="1" x14ac:dyDescent="0.15">
      <c r="A108" s="917"/>
      <c r="B108" s="1556"/>
      <c r="C108" s="1557"/>
      <c r="D108" s="1557"/>
      <c r="E108" s="1557"/>
      <c r="F108" s="1558"/>
      <c r="G108" s="1562"/>
      <c r="H108" s="1563"/>
      <c r="I108" s="1563"/>
      <c r="J108" s="1564"/>
      <c r="K108" s="1568"/>
      <c r="L108" s="1569"/>
      <c r="M108" s="1569"/>
      <c r="N108" s="1570"/>
      <c r="O108" s="1546">
        <f>IF(K108&gt;0,K108/C108,0)</f>
        <v>0</v>
      </c>
      <c r="P108" s="1547"/>
      <c r="Q108" s="1547"/>
      <c r="R108" s="1548"/>
      <c r="S108" s="1574"/>
      <c r="T108" s="1575"/>
      <c r="U108" s="1575"/>
      <c r="V108" s="1576"/>
      <c r="W108" s="874"/>
    </row>
    <row r="109" spans="1:36" ht="18" customHeight="1" x14ac:dyDescent="0.15">
      <c r="A109" s="917"/>
      <c r="B109" s="1559"/>
      <c r="C109" s="1560"/>
      <c r="D109" s="1560"/>
      <c r="E109" s="1560"/>
      <c r="F109" s="1561"/>
      <c r="G109" s="1565"/>
      <c r="H109" s="1566"/>
      <c r="I109" s="1566"/>
      <c r="J109" s="1567"/>
      <c r="K109" s="1571"/>
      <c r="L109" s="1572"/>
      <c r="M109" s="1572"/>
      <c r="N109" s="1573"/>
      <c r="O109" s="1549"/>
      <c r="P109" s="1550"/>
      <c r="Q109" s="1550"/>
      <c r="R109" s="1551"/>
      <c r="S109" s="1577"/>
      <c r="T109" s="1578"/>
      <c r="U109" s="1578"/>
      <c r="V109" s="1579"/>
      <c r="W109" s="874"/>
    </row>
    <row r="110" spans="1:36" ht="18" customHeight="1" x14ac:dyDescent="0.15">
      <c r="A110" s="917"/>
      <c r="B110" s="1556"/>
      <c r="C110" s="1557"/>
      <c r="D110" s="1557"/>
      <c r="E110" s="1557"/>
      <c r="F110" s="1558"/>
      <c r="G110" s="1562"/>
      <c r="H110" s="1563"/>
      <c r="I110" s="1563"/>
      <c r="J110" s="1564"/>
      <c r="K110" s="1568"/>
      <c r="L110" s="1569"/>
      <c r="M110" s="1569"/>
      <c r="N110" s="1570"/>
      <c r="O110" s="1546">
        <f>IF(K110&gt;0,K110/C110,0)</f>
        <v>0</v>
      </c>
      <c r="P110" s="1547"/>
      <c r="Q110" s="1547"/>
      <c r="R110" s="1548"/>
      <c r="S110" s="1574"/>
      <c r="T110" s="1575"/>
      <c r="U110" s="1575"/>
      <c r="V110" s="1576"/>
      <c r="W110" s="874"/>
    </row>
    <row r="111" spans="1:36" ht="18" customHeight="1" x14ac:dyDescent="0.15">
      <c r="A111" s="917"/>
      <c r="B111" s="1559"/>
      <c r="C111" s="1560"/>
      <c r="D111" s="1560"/>
      <c r="E111" s="1560"/>
      <c r="F111" s="1561"/>
      <c r="G111" s="1565"/>
      <c r="H111" s="1566"/>
      <c r="I111" s="1566"/>
      <c r="J111" s="1567"/>
      <c r="K111" s="1571"/>
      <c r="L111" s="1572"/>
      <c r="M111" s="1572"/>
      <c r="N111" s="1573"/>
      <c r="O111" s="1549"/>
      <c r="P111" s="1550"/>
      <c r="Q111" s="1550"/>
      <c r="R111" s="1551"/>
      <c r="S111" s="1577"/>
      <c r="T111" s="1578"/>
      <c r="U111" s="1578"/>
      <c r="V111" s="1579"/>
      <c r="W111" s="874"/>
    </row>
    <row r="112" spans="1:36" ht="18" customHeight="1" x14ac:dyDescent="0.15">
      <c r="A112" s="917"/>
      <c r="B112" s="1556"/>
      <c r="C112" s="1557"/>
      <c r="D112" s="1557"/>
      <c r="E112" s="1557"/>
      <c r="F112" s="1558"/>
      <c r="G112" s="1562"/>
      <c r="H112" s="1563"/>
      <c r="I112" s="1563"/>
      <c r="J112" s="1564"/>
      <c r="K112" s="1568"/>
      <c r="L112" s="1569"/>
      <c r="M112" s="1569"/>
      <c r="N112" s="1570"/>
      <c r="O112" s="1546">
        <f>IF(K112&gt;0,K112/C112,0)</f>
        <v>0</v>
      </c>
      <c r="P112" s="1547"/>
      <c r="Q112" s="1547"/>
      <c r="R112" s="1548"/>
      <c r="S112" s="1574"/>
      <c r="T112" s="1575"/>
      <c r="U112" s="1575"/>
      <c r="V112" s="1576"/>
      <c r="W112" s="874"/>
    </row>
    <row r="113" spans="1:23" ht="18" customHeight="1" x14ac:dyDescent="0.15">
      <c r="A113" s="917"/>
      <c r="B113" s="1559"/>
      <c r="C113" s="1560"/>
      <c r="D113" s="1560"/>
      <c r="E113" s="1560"/>
      <c r="F113" s="1561"/>
      <c r="G113" s="1565"/>
      <c r="H113" s="1566"/>
      <c r="I113" s="1566"/>
      <c r="J113" s="1567"/>
      <c r="K113" s="1571"/>
      <c r="L113" s="1572"/>
      <c r="M113" s="1572"/>
      <c r="N113" s="1573"/>
      <c r="O113" s="1549"/>
      <c r="P113" s="1550"/>
      <c r="Q113" s="1550"/>
      <c r="R113" s="1551"/>
      <c r="S113" s="1577"/>
      <c r="T113" s="1578"/>
      <c r="U113" s="1578"/>
      <c r="V113" s="1579"/>
      <c r="W113" s="874"/>
    </row>
    <row r="114" spans="1:23" ht="18" customHeight="1" x14ac:dyDescent="0.15">
      <c r="A114" s="917"/>
      <c r="B114" s="1556"/>
      <c r="C114" s="1557"/>
      <c r="D114" s="1557"/>
      <c r="E114" s="1557"/>
      <c r="F114" s="1558"/>
      <c r="G114" s="1562"/>
      <c r="H114" s="1563"/>
      <c r="I114" s="1563"/>
      <c r="J114" s="1564"/>
      <c r="K114" s="1568"/>
      <c r="L114" s="1569"/>
      <c r="M114" s="1569"/>
      <c r="N114" s="1570"/>
      <c r="O114" s="1546">
        <f>IF(K114&gt;0,K114/C114,0)</f>
        <v>0</v>
      </c>
      <c r="P114" s="1547"/>
      <c r="Q114" s="1547"/>
      <c r="R114" s="1548"/>
      <c r="S114" s="1574"/>
      <c r="T114" s="1575"/>
      <c r="U114" s="1575"/>
      <c r="V114" s="1576"/>
      <c r="W114" s="874"/>
    </row>
    <row r="115" spans="1:23" ht="18" customHeight="1" x14ac:dyDescent="0.15">
      <c r="A115" s="917"/>
      <c r="B115" s="1559"/>
      <c r="C115" s="1560"/>
      <c r="D115" s="1560"/>
      <c r="E115" s="1560"/>
      <c r="F115" s="1561"/>
      <c r="G115" s="1565"/>
      <c r="H115" s="1566"/>
      <c r="I115" s="1566"/>
      <c r="J115" s="1567"/>
      <c r="K115" s="1571"/>
      <c r="L115" s="1572"/>
      <c r="M115" s="1572"/>
      <c r="N115" s="1573"/>
      <c r="O115" s="1549"/>
      <c r="P115" s="1550"/>
      <c r="Q115" s="1550"/>
      <c r="R115" s="1551"/>
      <c r="S115" s="1577"/>
      <c r="T115" s="1578"/>
      <c r="U115" s="1578"/>
      <c r="V115" s="1579"/>
      <c r="W115" s="874"/>
    </row>
    <row r="116" spans="1:23" ht="18" customHeight="1" x14ac:dyDescent="0.15">
      <c r="A116" s="917"/>
      <c r="B116" s="917"/>
      <c r="C116" s="917"/>
      <c r="D116" s="917"/>
      <c r="E116" s="917"/>
      <c r="F116" s="917"/>
      <c r="G116" s="917"/>
      <c r="H116" s="917"/>
      <c r="I116" s="917"/>
      <c r="J116" s="917"/>
      <c r="K116" s="917"/>
      <c r="L116" s="917"/>
      <c r="M116" s="917"/>
      <c r="N116" s="917"/>
      <c r="O116" s="917"/>
      <c r="P116" s="917"/>
      <c r="Q116" s="917"/>
      <c r="R116" s="917"/>
      <c r="S116" s="917"/>
      <c r="T116" s="917"/>
      <c r="U116" s="917"/>
      <c r="V116" s="917"/>
      <c r="W116" s="874"/>
    </row>
    <row r="117" spans="1:23" ht="18" customHeight="1" x14ac:dyDescent="0.15">
      <c r="A117" s="917"/>
      <c r="B117" s="917" t="s">
        <v>685</v>
      </c>
      <c r="C117" s="917"/>
      <c r="D117" s="917"/>
      <c r="E117" s="917"/>
      <c r="F117" s="917"/>
      <c r="G117" s="917"/>
      <c r="H117" s="917"/>
      <c r="I117" s="917"/>
      <c r="J117" s="917"/>
      <c r="K117" s="917"/>
      <c r="L117" s="917"/>
      <c r="M117" s="917"/>
      <c r="N117" s="917"/>
      <c r="O117" s="917"/>
      <c r="P117" s="917"/>
      <c r="Q117" s="917"/>
      <c r="R117" s="917"/>
      <c r="S117" s="917"/>
      <c r="T117" s="917"/>
      <c r="U117" s="917"/>
      <c r="V117" s="917"/>
      <c r="W117" s="874"/>
    </row>
    <row r="118" spans="1:23" ht="18" customHeight="1" x14ac:dyDescent="0.15">
      <c r="A118" s="917"/>
      <c r="B118" s="917"/>
      <c r="C118" s="917" t="s">
        <v>689</v>
      </c>
      <c r="D118" s="917"/>
      <c r="E118" s="917"/>
      <c r="F118" s="917"/>
      <c r="G118" s="917"/>
      <c r="H118" s="917"/>
      <c r="I118" s="917"/>
      <c r="J118" s="917"/>
      <c r="K118" s="917"/>
      <c r="L118" s="917"/>
      <c r="M118" s="917"/>
      <c r="N118" s="917"/>
      <c r="O118" s="917"/>
      <c r="P118" s="917"/>
      <c r="Q118" s="917"/>
      <c r="R118" s="917"/>
      <c r="S118" s="917"/>
      <c r="T118" s="917"/>
      <c r="U118" s="917"/>
      <c r="V118" s="917"/>
      <c r="W118" s="874"/>
    </row>
    <row r="119" spans="1:23" ht="18" customHeight="1" x14ac:dyDescent="0.15">
      <c r="A119" s="917"/>
      <c r="B119" s="919" t="s">
        <v>693</v>
      </c>
      <c r="C119" s="917"/>
      <c r="D119" s="917"/>
      <c r="E119" s="917"/>
      <c r="F119" s="917"/>
      <c r="G119" s="917"/>
      <c r="H119" s="917"/>
      <c r="I119" s="917"/>
      <c r="J119" s="917"/>
      <c r="K119" s="917"/>
      <c r="L119" s="917"/>
      <c r="M119" s="917"/>
      <c r="N119" s="917"/>
      <c r="O119" s="917"/>
      <c r="P119" s="917"/>
      <c r="Q119" s="917"/>
      <c r="R119" s="917"/>
      <c r="S119" s="917"/>
      <c r="T119" s="917"/>
      <c r="U119" s="917"/>
      <c r="V119" s="917"/>
      <c r="W119" s="874"/>
    </row>
    <row r="120" spans="1:23" ht="18" customHeight="1" x14ac:dyDescent="0.15">
      <c r="A120" s="917"/>
      <c r="B120" s="917"/>
      <c r="C120" s="917"/>
      <c r="D120" s="917"/>
      <c r="E120" s="917"/>
      <c r="F120" s="917"/>
      <c r="G120" s="917"/>
      <c r="H120" s="917"/>
      <c r="I120" s="917"/>
      <c r="J120" s="917"/>
      <c r="K120" s="917"/>
      <c r="L120" s="917"/>
      <c r="M120" s="917"/>
      <c r="N120" s="917"/>
      <c r="O120" s="917"/>
      <c r="P120" s="917"/>
      <c r="Q120" s="917"/>
      <c r="R120" s="917"/>
      <c r="S120" s="917"/>
      <c r="T120" s="917"/>
      <c r="U120" s="917"/>
      <c r="V120" s="917"/>
    </row>
    <row r="121" spans="1:23" ht="18" customHeight="1" x14ac:dyDescent="0.15">
      <c r="A121" s="917"/>
      <c r="B121" s="917"/>
      <c r="C121" s="917"/>
      <c r="D121" s="917"/>
      <c r="E121" s="917"/>
      <c r="F121" s="917"/>
      <c r="G121" s="917"/>
      <c r="H121" s="917"/>
      <c r="I121" s="917"/>
      <c r="J121" s="917"/>
      <c r="K121" s="917"/>
      <c r="L121" s="917"/>
      <c r="M121" s="917"/>
      <c r="N121" s="917"/>
      <c r="O121" s="917"/>
      <c r="P121" s="917"/>
      <c r="Q121" s="917"/>
      <c r="R121" s="917"/>
      <c r="S121" s="917"/>
      <c r="T121" s="917"/>
      <c r="U121" s="917"/>
      <c r="V121" s="917"/>
    </row>
    <row r="122" spans="1:23" ht="18" customHeight="1" x14ac:dyDescent="0.15">
      <c r="A122" s="917"/>
      <c r="B122" s="917"/>
      <c r="C122" s="917"/>
      <c r="D122" s="917"/>
      <c r="E122" s="917"/>
      <c r="F122" s="917"/>
      <c r="G122" s="917"/>
      <c r="H122" s="917"/>
      <c r="I122" s="917"/>
      <c r="J122" s="917"/>
      <c r="K122" s="917"/>
      <c r="L122" s="917"/>
      <c r="M122" s="917"/>
      <c r="N122" s="917"/>
      <c r="O122" s="917"/>
      <c r="P122" s="917"/>
      <c r="Q122" s="917"/>
      <c r="R122" s="917"/>
      <c r="S122" s="917"/>
      <c r="T122" s="917"/>
      <c r="U122" s="917"/>
      <c r="V122" s="917"/>
    </row>
    <row r="123" spans="1:23" ht="18" customHeight="1" x14ac:dyDescent="0.15">
      <c r="A123" s="917"/>
      <c r="B123" s="917"/>
      <c r="C123" s="917"/>
      <c r="D123" s="917"/>
      <c r="E123" s="917"/>
      <c r="F123" s="917"/>
      <c r="G123" s="917"/>
      <c r="H123" s="917"/>
      <c r="I123" s="917"/>
      <c r="J123" s="917"/>
      <c r="K123" s="917"/>
      <c r="L123" s="917"/>
      <c r="M123" s="917"/>
      <c r="N123" s="917"/>
      <c r="O123" s="917"/>
      <c r="P123" s="917"/>
      <c r="Q123" s="917"/>
      <c r="R123" s="917"/>
      <c r="S123" s="917"/>
      <c r="T123" s="917"/>
      <c r="U123" s="917"/>
      <c r="V123" s="917"/>
    </row>
  </sheetData>
  <dataConsolidate/>
  <mergeCells count="232">
    <mergeCell ref="B114:F115"/>
    <mergeCell ref="G114:J115"/>
    <mergeCell ref="K114:N115"/>
    <mergeCell ref="O114:R115"/>
    <mergeCell ref="S114:V115"/>
    <mergeCell ref="B110:F111"/>
    <mergeCell ref="G110:J111"/>
    <mergeCell ref="K110:N111"/>
    <mergeCell ref="O110:R111"/>
    <mergeCell ref="S110:V111"/>
    <mergeCell ref="B112:F113"/>
    <mergeCell ref="G112:J113"/>
    <mergeCell ref="K112:N113"/>
    <mergeCell ref="O112:R113"/>
    <mergeCell ref="S112:V113"/>
    <mergeCell ref="B106:F107"/>
    <mergeCell ref="G106:J107"/>
    <mergeCell ref="K106:N106"/>
    <mergeCell ref="O106:R107"/>
    <mergeCell ref="S106:V107"/>
    <mergeCell ref="K107:N107"/>
    <mergeCell ref="B108:F109"/>
    <mergeCell ref="G108:J109"/>
    <mergeCell ref="K108:N109"/>
    <mergeCell ref="O108:R109"/>
    <mergeCell ref="S108:V109"/>
    <mergeCell ref="B100:B101"/>
    <mergeCell ref="C100:F101"/>
    <mergeCell ref="G100:I100"/>
    <mergeCell ref="J100:N101"/>
    <mergeCell ref="O100:R101"/>
    <mergeCell ref="S100:V101"/>
    <mergeCell ref="G101:I101"/>
    <mergeCell ref="B102:B103"/>
    <mergeCell ref="C102:F103"/>
    <mergeCell ref="G102:I103"/>
    <mergeCell ref="J102:L103"/>
    <mergeCell ref="M102:N103"/>
    <mergeCell ref="O102:R103"/>
    <mergeCell ref="S102:V103"/>
    <mergeCell ref="B93:D93"/>
    <mergeCell ref="F93:U93"/>
    <mergeCell ref="B94:D94"/>
    <mergeCell ref="F94:U94"/>
    <mergeCell ref="B95:D95"/>
    <mergeCell ref="F95:U95"/>
    <mergeCell ref="B96:D96"/>
    <mergeCell ref="F96:U96"/>
    <mergeCell ref="B97:D97"/>
    <mergeCell ref="F97:U97"/>
    <mergeCell ref="A82:Q82"/>
    <mergeCell ref="B84:V84"/>
    <mergeCell ref="B85:V85"/>
    <mergeCell ref="B88:E88"/>
    <mergeCell ref="F88:H88"/>
    <mergeCell ref="B89:D89"/>
    <mergeCell ref="F89:G89"/>
    <mergeCell ref="B92:E92"/>
    <mergeCell ref="F92:U92"/>
    <mergeCell ref="B80:V80"/>
    <mergeCell ref="B15:D15"/>
    <mergeCell ref="E15:L15"/>
    <mergeCell ref="B16:D16"/>
    <mergeCell ref="E16:L16"/>
    <mergeCell ref="B21:K21"/>
    <mergeCell ref="L21:P21"/>
    <mergeCell ref="B23:K23"/>
    <mergeCell ref="L23:P23"/>
    <mergeCell ref="Q23:U23"/>
    <mergeCell ref="C33:E33"/>
    <mergeCell ref="I33:L33"/>
    <mergeCell ref="B28:K28"/>
    <mergeCell ref="L28:P28"/>
    <mergeCell ref="B40:L40"/>
    <mergeCell ref="A42:Q42"/>
    <mergeCell ref="I47:J47"/>
    <mergeCell ref="K47:L47"/>
    <mergeCell ref="K55:L55"/>
    <mergeCell ref="M55:Q55"/>
    <mergeCell ref="R55:S55"/>
    <mergeCell ref="I48:J48"/>
    <mergeCell ref="K48:L48"/>
    <mergeCell ref="M48:N48"/>
    <mergeCell ref="I11:L11"/>
    <mergeCell ref="C13:E13"/>
    <mergeCell ref="I13:L13"/>
    <mergeCell ref="Q21:U21"/>
    <mergeCell ref="B22:K22"/>
    <mergeCell ref="L22:P22"/>
    <mergeCell ref="Q22:U22"/>
    <mergeCell ref="Q59:R59"/>
    <mergeCell ref="D60:J60"/>
    <mergeCell ref="K60:L60"/>
    <mergeCell ref="M60:Q60"/>
    <mergeCell ref="R60:S60"/>
    <mergeCell ref="H57:I57"/>
    <mergeCell ref="M47:N47"/>
    <mergeCell ref="P47:S47"/>
    <mergeCell ref="M44:N44"/>
    <mergeCell ref="C39:E39"/>
    <mergeCell ref="I39:L39"/>
    <mergeCell ref="B38:B39"/>
    <mergeCell ref="F38:H39"/>
    <mergeCell ref="C38:E38"/>
    <mergeCell ref="I38:L38"/>
    <mergeCell ref="Q54:R54"/>
    <mergeCell ref="D55:J55"/>
    <mergeCell ref="C5:E5"/>
    <mergeCell ref="F5:H5"/>
    <mergeCell ref="I5:L5"/>
    <mergeCell ref="C7:E7"/>
    <mergeCell ref="I7:L7"/>
    <mergeCell ref="L26:P26"/>
    <mergeCell ref="B27:K27"/>
    <mergeCell ref="L27:P27"/>
    <mergeCell ref="B24:K24"/>
    <mergeCell ref="L24:P24"/>
    <mergeCell ref="B25:K25"/>
    <mergeCell ref="L25:P25"/>
    <mergeCell ref="F7:G7"/>
    <mergeCell ref="F9:G9"/>
    <mergeCell ref="F11:G11"/>
    <mergeCell ref="C6:E6"/>
    <mergeCell ref="F6:G6"/>
    <mergeCell ref="N5:W11"/>
    <mergeCell ref="I6:L6"/>
    <mergeCell ref="B6:B7"/>
    <mergeCell ref="F12:H13"/>
    <mergeCell ref="C9:E9"/>
    <mergeCell ref="I9:L9"/>
    <mergeCell ref="C11:E11"/>
    <mergeCell ref="P48:S48"/>
    <mergeCell ref="I50:J50"/>
    <mergeCell ref="K50:L50"/>
    <mergeCell ref="M50:N50"/>
    <mergeCell ref="P50:S50"/>
    <mergeCell ref="I63:L63"/>
    <mergeCell ref="C65:E65"/>
    <mergeCell ref="I65:L65"/>
    <mergeCell ref="C67:E67"/>
    <mergeCell ref="I67:L67"/>
    <mergeCell ref="G52:H52"/>
    <mergeCell ref="C54:D54"/>
    <mergeCell ref="E54:F54"/>
    <mergeCell ref="G54:P54"/>
    <mergeCell ref="C59:D59"/>
    <mergeCell ref="E59:F59"/>
    <mergeCell ref="G59:P59"/>
    <mergeCell ref="C63:E63"/>
    <mergeCell ref="B79:V79"/>
    <mergeCell ref="B77:H77"/>
    <mergeCell ref="M77:P77"/>
    <mergeCell ref="I77:L77"/>
    <mergeCell ref="B78:H78"/>
    <mergeCell ref="M78:P78"/>
    <mergeCell ref="I78:L78"/>
    <mergeCell ref="B72:L72"/>
    <mergeCell ref="A74:M74"/>
    <mergeCell ref="B75:H75"/>
    <mergeCell ref="M75:P75"/>
    <mergeCell ref="I75:L75"/>
    <mergeCell ref="B76:H76"/>
    <mergeCell ref="M76:P76"/>
    <mergeCell ref="I76:L76"/>
    <mergeCell ref="N63:V72"/>
    <mergeCell ref="B68:B69"/>
    <mergeCell ref="B66:B67"/>
    <mergeCell ref="F63:H63"/>
    <mergeCell ref="B64:B65"/>
    <mergeCell ref="C70:E70"/>
    <mergeCell ref="I70:L70"/>
    <mergeCell ref="F70:H71"/>
    <mergeCell ref="B70:B71"/>
    <mergeCell ref="N31:W37"/>
    <mergeCell ref="F8:G8"/>
    <mergeCell ref="I8:L8"/>
    <mergeCell ref="C10:E10"/>
    <mergeCell ref="F10:G10"/>
    <mergeCell ref="I10:L10"/>
    <mergeCell ref="C12:E12"/>
    <mergeCell ref="I12:L12"/>
    <mergeCell ref="Q28:U28"/>
    <mergeCell ref="B29:K29"/>
    <mergeCell ref="L29:P29"/>
    <mergeCell ref="Q29:U29"/>
    <mergeCell ref="C37:E37"/>
    <mergeCell ref="I37:L37"/>
    <mergeCell ref="Q26:U26"/>
    <mergeCell ref="Q27:U27"/>
    <mergeCell ref="Q24:U24"/>
    <mergeCell ref="Q25:U25"/>
    <mergeCell ref="C8:E8"/>
    <mergeCell ref="B12:B13"/>
    <mergeCell ref="B10:B11"/>
    <mergeCell ref="B8:B9"/>
    <mergeCell ref="B26:K26"/>
    <mergeCell ref="F31:H31"/>
    <mergeCell ref="I31:L31"/>
    <mergeCell ref="F33:G33"/>
    <mergeCell ref="F35:G35"/>
    <mergeCell ref="F37:G37"/>
    <mergeCell ref="C35:E35"/>
    <mergeCell ref="B36:B37"/>
    <mergeCell ref="B34:B35"/>
    <mergeCell ref="B32:B33"/>
    <mergeCell ref="I35:L35"/>
    <mergeCell ref="C34:E34"/>
    <mergeCell ref="F34:G34"/>
    <mergeCell ref="I34:L34"/>
    <mergeCell ref="C36:E36"/>
    <mergeCell ref="F36:G36"/>
    <mergeCell ref="I36:L36"/>
    <mergeCell ref="C32:E32"/>
    <mergeCell ref="F32:G32"/>
    <mergeCell ref="I32:L32"/>
    <mergeCell ref="C31:E31"/>
    <mergeCell ref="F69:G69"/>
    <mergeCell ref="C69:E69"/>
    <mergeCell ref="I69:L69"/>
    <mergeCell ref="C71:E71"/>
    <mergeCell ref="I71:L71"/>
    <mergeCell ref="F65:G65"/>
    <mergeCell ref="F67:G67"/>
    <mergeCell ref="C64:E64"/>
    <mergeCell ref="F64:G64"/>
    <mergeCell ref="I64:L64"/>
    <mergeCell ref="C66:E66"/>
    <mergeCell ref="F66:G66"/>
    <mergeCell ref="I66:L66"/>
    <mergeCell ref="C68:E68"/>
    <mergeCell ref="F68:G68"/>
    <mergeCell ref="I68:L68"/>
  </mergeCells>
  <phoneticPr fontId="3"/>
  <dataValidations count="5">
    <dataValidation type="list" allowBlank="1" showInputMessage="1" showErrorMessage="1" sqref="L22:U29" xr:uid="{00000000-0002-0000-0900-000000000000}">
      <formula1>$Z$21:$Z$22</formula1>
    </dataValidation>
    <dataValidation type="whole" imeMode="off" operator="greaterThanOrEqual" allowBlank="1" showInputMessage="1" showErrorMessage="1" error="小数点以下を切り捨て、整数で入力してください。" sqref="C37:E37 C11:E11 C7:E7 C9:E9 C33:E33 C35:E35 C65:E65 C67:E67 C69:E69 G102 J102 C102 K108 K110 K112 K114" xr:uid="{00000000-0002-0000-0900-000001000000}">
      <formula1>0</formula1>
    </dataValidation>
    <dataValidation imeMode="off" allowBlank="1" showInputMessage="1" showErrorMessage="1" sqref="M76:O78 C12 C38 C70" xr:uid="{00000000-0002-0000-0900-000002000000}"/>
    <dataValidation type="whole" operator="greaterThanOrEqual" allowBlank="1" showInputMessage="1" showErrorMessage="1" error="小数点以下を切り捨て、整数で記入してください。" sqref="C6:E6 C8:E8 C10:E10 C32:E32 C34:E34 C36:E36 C64:E64 C66:E66 C68:E68" xr:uid="{00000000-0002-0000-0900-000003000000}">
      <formula1>0</formula1>
    </dataValidation>
    <dataValidation type="list" allowBlank="1" showInputMessage="1" showErrorMessage="1" sqref="M44:N44 I76:L78" xr:uid="{00000000-0002-0000-0900-000004000000}">
      <formula1>$AC$43:$AC$44</formula1>
    </dataValidation>
  </dataValidations>
  <printOptions horizontalCentered="1"/>
  <pageMargins left="0.59055118110236227" right="0.31496062992125984" top="0.55118110236220474" bottom="0.35433070866141736" header="0.31496062992125984" footer="0.31496062992125984"/>
  <pageSetup paperSize="9" orientation="portrait" r:id="rId1"/>
  <rowBreaks count="1" manualBreakCount="1">
    <brk id="41"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66"/>
  <sheetViews>
    <sheetView showGridLines="0" zoomScale="55" zoomScaleNormal="55" zoomScaleSheetLayoutView="100" workbookViewId="0">
      <selection activeCell="S56" sqref="S56"/>
    </sheetView>
  </sheetViews>
  <sheetFormatPr defaultColWidth="4.875" defaultRowHeight="18.75" x14ac:dyDescent="0.15"/>
  <cols>
    <col min="1" max="1" width="2.25" style="1" customWidth="1"/>
    <col min="2" max="2" width="4.125" style="1" customWidth="1"/>
    <col min="3" max="3" width="25.875" style="1" customWidth="1"/>
    <col min="4" max="4" width="4.875" style="1" customWidth="1"/>
    <col min="5" max="5" width="25.875" style="1" customWidth="1"/>
    <col min="6" max="6" width="4.875" style="1" customWidth="1"/>
    <col min="7" max="7" width="25.875" style="1" customWidth="1"/>
    <col min="8" max="8" width="34.375" style="1" customWidth="1"/>
    <col min="9" max="9" width="3.125" style="1" customWidth="1"/>
    <col min="10" max="247" width="9" style="1" customWidth="1"/>
    <col min="248" max="248" width="2.25" style="1" customWidth="1"/>
    <col min="249" max="249" width="4.875" style="1" customWidth="1"/>
    <col min="250" max="250" width="25.875" style="1" customWidth="1"/>
    <col min="251" max="251" width="4.875" style="1" customWidth="1"/>
    <col min="252" max="252" width="25.875" style="1" customWidth="1"/>
    <col min="253" max="253" width="4.875" style="1" customWidth="1"/>
    <col min="254" max="254" width="25.875" style="1" customWidth="1"/>
    <col min="255" max="16384" width="4.875" style="1"/>
  </cols>
  <sheetData>
    <row r="1" spans="2:8" x14ac:dyDescent="0.15">
      <c r="B1" s="1" t="s">
        <v>340</v>
      </c>
    </row>
    <row r="2" spans="2:8" ht="22.5" x14ac:dyDescent="0.15">
      <c r="B2" s="44" t="s">
        <v>147</v>
      </c>
      <c r="C2" s="45"/>
      <c r="D2" s="45"/>
      <c r="E2" s="45"/>
      <c r="F2" s="45"/>
      <c r="G2" s="45"/>
      <c r="H2" s="46" t="s">
        <v>148</v>
      </c>
    </row>
    <row r="3" spans="2:8" s="47" customFormat="1" ht="24" customHeight="1" x14ac:dyDescent="0.15">
      <c r="B3" s="373"/>
      <c r="C3" s="47" t="s">
        <v>149</v>
      </c>
      <c r="D3" s="626"/>
      <c r="E3" s="627"/>
      <c r="F3" s="626"/>
      <c r="G3" s="627"/>
      <c r="H3" s="374"/>
    </row>
    <row r="4" spans="2:8" s="51" customFormat="1" ht="14.25" customHeight="1" x14ac:dyDescent="0.15">
      <c r="B4" s="48"/>
      <c r="C4" s="49"/>
      <c r="D4" s="625"/>
      <c r="E4" s="49"/>
      <c r="F4" s="625"/>
      <c r="G4" s="49"/>
      <c r="H4" s="50"/>
    </row>
    <row r="5" spans="2:8" x14ac:dyDescent="0.15">
      <c r="B5" s="52"/>
      <c r="C5" s="53"/>
      <c r="D5" s="54"/>
      <c r="E5" s="54"/>
      <c r="F5" s="54"/>
      <c r="G5" s="54"/>
      <c r="H5" s="55"/>
    </row>
    <row r="6" spans="2:8" x14ac:dyDescent="0.15">
      <c r="B6" s="52"/>
      <c r="C6" s="56"/>
      <c r="D6" s="26"/>
      <c r="E6" s="26"/>
      <c r="F6" s="26"/>
      <c r="G6" s="26"/>
      <c r="H6" s="52"/>
    </row>
    <row r="7" spans="2:8" x14ac:dyDescent="0.15">
      <c r="B7" s="52"/>
      <c r="C7" s="56"/>
      <c r="D7" s="26"/>
      <c r="E7" s="26"/>
      <c r="F7" s="26"/>
      <c r="G7" s="26"/>
      <c r="H7" s="52"/>
    </row>
    <row r="8" spans="2:8" x14ac:dyDescent="0.15">
      <c r="B8" s="52"/>
      <c r="C8" s="56"/>
      <c r="D8" s="26"/>
      <c r="E8" s="26"/>
      <c r="F8" s="26"/>
      <c r="G8" s="26"/>
      <c r="H8" s="52"/>
    </row>
    <row r="9" spans="2:8" x14ac:dyDescent="0.15">
      <c r="B9" s="52"/>
      <c r="C9" s="56"/>
      <c r="D9" s="26"/>
      <c r="E9" s="26"/>
      <c r="F9" s="26"/>
      <c r="G9" s="26"/>
      <c r="H9" s="52"/>
    </row>
    <row r="10" spans="2:8" x14ac:dyDescent="0.15">
      <c r="B10" s="52"/>
      <c r="C10" s="56"/>
      <c r="D10" s="26"/>
      <c r="E10" s="26"/>
      <c r="F10" s="26"/>
      <c r="G10" s="26"/>
      <c r="H10" s="52"/>
    </row>
    <row r="11" spans="2:8" x14ac:dyDescent="0.15">
      <c r="B11" s="52"/>
      <c r="C11" s="56"/>
      <c r="D11" s="26"/>
      <c r="E11" s="26"/>
      <c r="F11" s="26"/>
      <c r="G11" s="26"/>
      <c r="H11" s="52"/>
    </row>
    <row r="12" spans="2:8" x14ac:dyDescent="0.15">
      <c r="B12" s="52"/>
      <c r="C12" s="56"/>
      <c r="D12" s="26"/>
      <c r="E12" s="26"/>
      <c r="F12" s="26"/>
      <c r="G12" s="26"/>
      <c r="H12" s="52"/>
    </row>
    <row r="13" spans="2:8" x14ac:dyDescent="0.15">
      <c r="B13" s="52"/>
      <c r="C13" s="56"/>
      <c r="D13" s="26"/>
      <c r="E13" s="26"/>
      <c r="F13" s="26"/>
      <c r="G13" s="26"/>
      <c r="H13" s="52"/>
    </row>
    <row r="14" spans="2:8" x14ac:dyDescent="0.15">
      <c r="B14" s="52"/>
      <c r="C14" s="56"/>
      <c r="D14" s="26"/>
      <c r="E14" s="26"/>
      <c r="F14" s="26"/>
      <c r="G14" s="26"/>
      <c r="H14" s="52"/>
    </row>
    <row r="15" spans="2:8" x14ac:dyDescent="0.15">
      <c r="B15" s="52"/>
      <c r="C15" s="56"/>
      <c r="D15" s="26"/>
      <c r="E15" s="26"/>
      <c r="F15" s="26"/>
      <c r="G15" s="26"/>
      <c r="H15" s="52"/>
    </row>
    <row r="16" spans="2:8" x14ac:dyDescent="0.15">
      <c r="B16" s="52"/>
      <c r="C16" s="56"/>
      <c r="D16" s="26"/>
      <c r="E16" s="26"/>
      <c r="F16" s="26"/>
      <c r="G16" s="26"/>
      <c r="H16" s="52"/>
    </row>
    <row r="17" spans="2:8" x14ac:dyDescent="0.15">
      <c r="B17" s="52"/>
      <c r="C17" s="56"/>
      <c r="D17" s="26"/>
      <c r="E17" s="26"/>
      <c r="F17" s="26"/>
      <c r="G17" s="26"/>
      <c r="H17" s="52"/>
    </row>
    <row r="18" spans="2:8" x14ac:dyDescent="0.15">
      <c r="B18" s="52"/>
      <c r="C18" s="56"/>
      <c r="D18" s="26"/>
      <c r="E18" s="26"/>
      <c r="F18" s="26"/>
      <c r="G18" s="26"/>
      <c r="H18" s="52"/>
    </row>
    <row r="19" spans="2:8" x14ac:dyDescent="0.15">
      <c r="B19" s="52"/>
      <c r="C19" s="56"/>
      <c r="D19" s="26"/>
      <c r="E19" s="26"/>
      <c r="F19" s="26"/>
      <c r="G19" s="26"/>
      <c r="H19" s="52"/>
    </row>
    <row r="20" spans="2:8" x14ac:dyDescent="0.15">
      <c r="B20" s="52"/>
      <c r="C20" s="56"/>
      <c r="D20" s="26"/>
      <c r="E20" s="26"/>
      <c r="F20" s="26"/>
      <c r="G20" s="26"/>
      <c r="H20" s="52"/>
    </row>
    <row r="21" spans="2:8" x14ac:dyDescent="0.15">
      <c r="B21" s="52"/>
      <c r="C21" s="56"/>
      <c r="D21" s="26"/>
      <c r="E21" s="26"/>
      <c r="F21" s="26"/>
      <c r="G21" s="26"/>
      <c r="H21" s="52"/>
    </row>
    <row r="22" spans="2:8" x14ac:dyDescent="0.15">
      <c r="B22" s="52"/>
      <c r="C22" s="56"/>
      <c r="D22" s="26"/>
      <c r="E22" s="26"/>
      <c r="F22" s="26"/>
      <c r="G22" s="26"/>
      <c r="H22" s="52"/>
    </row>
    <row r="23" spans="2:8" x14ac:dyDescent="0.15">
      <c r="B23" s="52"/>
      <c r="C23" s="56"/>
      <c r="D23" s="26"/>
      <c r="E23" s="26"/>
      <c r="F23" s="26"/>
      <c r="G23" s="26"/>
      <c r="H23" s="52"/>
    </row>
    <row r="24" spans="2:8" x14ac:dyDescent="0.15">
      <c r="B24" s="52"/>
      <c r="C24" s="56"/>
      <c r="D24" s="26"/>
      <c r="E24" s="26"/>
      <c r="F24" s="26"/>
      <c r="G24" s="26"/>
      <c r="H24" s="52"/>
    </row>
    <row r="25" spans="2:8" x14ac:dyDescent="0.15">
      <c r="B25" s="52"/>
      <c r="C25" s="56"/>
      <c r="D25" s="26"/>
      <c r="E25" s="26"/>
      <c r="F25" s="26"/>
      <c r="G25" s="26"/>
      <c r="H25" s="52"/>
    </row>
    <row r="26" spans="2:8" x14ac:dyDescent="0.15">
      <c r="B26" s="52"/>
      <c r="C26" s="56"/>
      <c r="D26" s="26"/>
      <c r="E26" s="26"/>
      <c r="F26" s="26"/>
      <c r="G26" s="26"/>
      <c r="H26" s="52"/>
    </row>
    <row r="27" spans="2:8" x14ac:dyDescent="0.15">
      <c r="B27" s="52"/>
      <c r="C27" s="56"/>
      <c r="D27" s="26"/>
      <c r="E27" s="26"/>
      <c r="F27" s="26"/>
      <c r="G27" s="26"/>
      <c r="H27" s="52"/>
    </row>
    <row r="28" spans="2:8" x14ac:dyDescent="0.15">
      <c r="B28" s="52"/>
      <c r="C28" s="56"/>
      <c r="D28" s="26"/>
      <c r="E28" s="26"/>
      <c r="F28" s="26"/>
      <c r="G28" s="26"/>
      <c r="H28" s="52"/>
    </row>
    <row r="29" spans="2:8" x14ac:dyDescent="0.15">
      <c r="B29" s="52"/>
      <c r="C29" s="56"/>
      <c r="D29" s="26"/>
      <c r="E29" s="26"/>
      <c r="F29" s="26"/>
      <c r="G29" s="26"/>
      <c r="H29" s="52"/>
    </row>
    <row r="30" spans="2:8" x14ac:dyDescent="0.15">
      <c r="B30" s="52"/>
      <c r="C30" s="56"/>
      <c r="D30" s="26"/>
      <c r="E30" s="26"/>
      <c r="F30" s="26"/>
      <c r="G30" s="26"/>
      <c r="H30" s="52"/>
    </row>
    <row r="31" spans="2:8" x14ac:dyDescent="0.15">
      <c r="B31" s="52"/>
      <c r="C31" s="57"/>
      <c r="D31" s="58"/>
      <c r="E31" s="58"/>
      <c r="F31" s="58"/>
      <c r="G31" s="58"/>
      <c r="H31" s="59"/>
    </row>
    <row r="32" spans="2:8" s="321" customFormat="1" x14ac:dyDescent="0.15">
      <c r="B32" s="26"/>
      <c r="C32" s="26"/>
      <c r="D32" s="26"/>
      <c r="E32" s="26"/>
      <c r="F32" s="26"/>
      <c r="G32" s="26"/>
      <c r="H32" s="26"/>
    </row>
    <row r="33" spans="2:11" s="859" customFormat="1" x14ac:dyDescent="0.15">
      <c r="B33" s="920" t="s">
        <v>690</v>
      </c>
      <c r="C33" s="920"/>
      <c r="D33" s="920"/>
      <c r="E33" s="920"/>
      <c r="F33" s="920"/>
      <c r="G33" s="920"/>
      <c r="H33" s="920"/>
      <c r="I33" s="920"/>
      <c r="J33" s="920"/>
      <c r="K33" s="920"/>
    </row>
    <row r="34" spans="2:11" s="859" customFormat="1" ht="18.75" customHeight="1" x14ac:dyDescent="0.15">
      <c r="B34" s="921" t="s">
        <v>686</v>
      </c>
      <c r="C34" s="922"/>
      <c r="D34" s="922"/>
      <c r="E34" s="922"/>
      <c r="F34" s="922"/>
      <c r="G34" s="922"/>
      <c r="H34" s="922"/>
      <c r="I34" s="922"/>
      <c r="J34" s="922" t="s">
        <v>687</v>
      </c>
      <c r="K34" s="920"/>
    </row>
    <row r="35" spans="2:11" s="860" customFormat="1" ht="24" customHeight="1" x14ac:dyDescent="0.15">
      <c r="B35" s="923"/>
      <c r="C35" s="923"/>
      <c r="D35" s="923"/>
      <c r="E35" s="923"/>
      <c r="F35" s="923"/>
      <c r="G35" s="923"/>
      <c r="H35" s="923"/>
      <c r="I35" s="923"/>
      <c r="J35" s="924"/>
      <c r="K35" s="923"/>
    </row>
    <row r="36" spans="2:11" s="861" customFormat="1" ht="14.25" customHeight="1" x14ac:dyDescent="0.15">
      <c r="B36" s="925"/>
      <c r="C36" s="925"/>
      <c r="D36" s="926"/>
      <c r="E36" s="925"/>
      <c r="F36" s="922"/>
      <c r="G36" s="925"/>
      <c r="H36" s="926"/>
      <c r="I36" s="925"/>
      <c r="J36" s="927"/>
      <c r="K36" s="928"/>
    </row>
    <row r="37" spans="2:11" s="859" customFormat="1" x14ac:dyDescent="0.15">
      <c r="B37" s="892"/>
      <c r="C37" s="893"/>
      <c r="D37" s="894"/>
      <c r="E37" s="894"/>
      <c r="F37" s="894"/>
      <c r="G37" s="894"/>
      <c r="H37" s="894"/>
      <c r="I37" s="894"/>
      <c r="J37" s="895"/>
      <c r="K37" s="920"/>
    </row>
    <row r="38" spans="2:11" s="859" customFormat="1" x14ac:dyDescent="0.15">
      <c r="B38" s="892"/>
      <c r="C38" s="896"/>
      <c r="D38" s="920"/>
      <c r="E38" s="920"/>
      <c r="F38" s="920"/>
      <c r="G38" s="920"/>
      <c r="H38" s="920"/>
      <c r="I38" s="920"/>
      <c r="J38" s="892"/>
      <c r="K38" s="920"/>
    </row>
    <row r="39" spans="2:11" s="859" customFormat="1" x14ac:dyDescent="0.15">
      <c r="B39" s="892"/>
      <c r="C39" s="896"/>
      <c r="D39" s="920"/>
      <c r="E39" s="920"/>
      <c r="F39" s="920"/>
      <c r="G39" s="920"/>
      <c r="H39" s="920"/>
      <c r="I39" s="920"/>
      <c r="J39" s="892"/>
      <c r="K39" s="920"/>
    </row>
    <row r="40" spans="2:11" s="859" customFormat="1" x14ac:dyDescent="0.15">
      <c r="B40" s="892"/>
      <c r="C40" s="896"/>
      <c r="J40" s="892"/>
    </row>
    <row r="41" spans="2:11" s="859" customFormat="1" x14ac:dyDescent="0.15">
      <c r="B41" s="892"/>
      <c r="C41" s="896"/>
      <c r="J41" s="892"/>
    </row>
    <row r="42" spans="2:11" s="859" customFormat="1" x14ac:dyDescent="0.15">
      <c r="B42" s="892"/>
      <c r="C42" s="896"/>
      <c r="J42" s="892"/>
    </row>
    <row r="43" spans="2:11" s="859" customFormat="1" x14ac:dyDescent="0.15">
      <c r="B43" s="892"/>
      <c r="C43" s="896"/>
      <c r="J43" s="892"/>
    </row>
    <row r="44" spans="2:11" s="859" customFormat="1" x14ac:dyDescent="0.15">
      <c r="B44" s="892"/>
      <c r="C44" s="896"/>
      <c r="J44" s="892"/>
    </row>
    <row r="45" spans="2:11" s="859" customFormat="1" x14ac:dyDescent="0.15">
      <c r="B45" s="892"/>
      <c r="C45" s="896"/>
      <c r="J45" s="892"/>
    </row>
    <row r="46" spans="2:11" s="859" customFormat="1" x14ac:dyDescent="0.15">
      <c r="B46" s="892"/>
      <c r="C46" s="896"/>
      <c r="J46" s="892"/>
    </row>
    <row r="47" spans="2:11" s="859" customFormat="1" x14ac:dyDescent="0.15">
      <c r="B47" s="892"/>
      <c r="C47" s="896"/>
      <c r="J47" s="892"/>
    </row>
    <row r="48" spans="2:11" s="859" customFormat="1" x14ac:dyDescent="0.15">
      <c r="B48" s="892"/>
      <c r="C48" s="896"/>
      <c r="J48" s="892"/>
    </row>
    <row r="49" spans="2:10" s="859" customFormat="1" x14ac:dyDescent="0.15">
      <c r="B49" s="892"/>
      <c r="C49" s="896"/>
      <c r="J49" s="892"/>
    </row>
    <row r="50" spans="2:10" s="859" customFormat="1" x14ac:dyDescent="0.15">
      <c r="B50" s="892"/>
      <c r="C50" s="896"/>
      <c r="J50" s="892"/>
    </row>
    <row r="51" spans="2:10" s="859" customFormat="1" x14ac:dyDescent="0.15">
      <c r="B51" s="892"/>
      <c r="C51" s="896"/>
      <c r="J51" s="892"/>
    </row>
    <row r="52" spans="2:10" s="859" customFormat="1" x14ac:dyDescent="0.15">
      <c r="B52" s="892"/>
      <c r="C52" s="896"/>
      <c r="J52" s="892"/>
    </row>
    <row r="53" spans="2:10" s="859" customFormat="1" x14ac:dyDescent="0.15">
      <c r="B53" s="892"/>
      <c r="C53" s="896"/>
      <c r="J53" s="892"/>
    </row>
    <row r="54" spans="2:10" s="859" customFormat="1" x14ac:dyDescent="0.15">
      <c r="B54" s="892"/>
      <c r="C54" s="896"/>
      <c r="J54" s="892"/>
    </row>
    <row r="55" spans="2:10" s="859" customFormat="1" x14ac:dyDescent="0.15">
      <c r="B55" s="892"/>
      <c r="C55" s="896"/>
      <c r="J55" s="892"/>
    </row>
    <row r="56" spans="2:10" s="859" customFormat="1" x14ac:dyDescent="0.15">
      <c r="B56" s="892"/>
      <c r="C56" s="896"/>
      <c r="J56" s="892"/>
    </row>
    <row r="57" spans="2:10" s="859" customFormat="1" x14ac:dyDescent="0.15">
      <c r="B57" s="892"/>
      <c r="C57" s="896"/>
      <c r="J57" s="892"/>
    </row>
    <row r="58" spans="2:10" s="859" customFormat="1" x14ac:dyDescent="0.15">
      <c r="B58" s="892"/>
      <c r="C58" s="896"/>
      <c r="J58" s="892"/>
    </row>
    <row r="59" spans="2:10" s="859" customFormat="1" x14ac:dyDescent="0.15">
      <c r="B59" s="892"/>
      <c r="C59" s="896"/>
      <c r="J59" s="892"/>
    </row>
    <row r="60" spans="2:10" s="859" customFormat="1" x14ac:dyDescent="0.15">
      <c r="B60" s="892"/>
      <c r="C60" s="896"/>
      <c r="J60" s="892"/>
    </row>
    <row r="61" spans="2:10" s="859" customFormat="1" x14ac:dyDescent="0.15">
      <c r="B61" s="892"/>
      <c r="C61" s="896"/>
      <c r="J61" s="892"/>
    </row>
    <row r="62" spans="2:10" s="859" customFormat="1" x14ac:dyDescent="0.15">
      <c r="B62" s="892"/>
      <c r="C62" s="896"/>
      <c r="J62" s="892"/>
    </row>
    <row r="63" spans="2:10" s="859" customFormat="1" x14ac:dyDescent="0.15">
      <c r="B63" s="892"/>
      <c r="C63" s="897"/>
      <c r="D63" s="898"/>
      <c r="E63" s="898"/>
      <c r="F63" s="898"/>
      <c r="G63" s="898"/>
      <c r="H63" s="898"/>
      <c r="I63" s="898"/>
      <c r="J63" s="899"/>
    </row>
    <row r="64" spans="2:10" s="859" customFormat="1" x14ac:dyDescent="0.15">
      <c r="C64" s="859" t="s">
        <v>688</v>
      </c>
    </row>
    <row r="65" spans="2:12" x14ac:dyDescent="0.15">
      <c r="B65" s="321"/>
      <c r="C65" s="321"/>
      <c r="D65" s="321"/>
      <c r="E65" s="321"/>
      <c r="F65" s="321"/>
      <c r="G65" s="321"/>
      <c r="H65" s="321"/>
      <c r="I65" s="321"/>
      <c r="J65" s="321"/>
      <c r="K65" s="321"/>
      <c r="L65" s="321"/>
    </row>
    <row r="66" spans="2:12" x14ac:dyDescent="0.15">
      <c r="B66" s="321"/>
      <c r="C66" s="321"/>
      <c r="D66" s="321"/>
      <c r="E66" s="321"/>
      <c r="F66" s="321"/>
      <c r="G66" s="321"/>
      <c r="H66" s="321"/>
      <c r="I66" s="321"/>
      <c r="J66" s="321"/>
      <c r="K66" s="321"/>
      <c r="L66" s="321"/>
    </row>
  </sheetData>
  <phoneticPr fontId="3"/>
  <printOptions horizontalCentered="1"/>
  <pageMargins left="0.19685039370078741" right="0.19685039370078741" top="0.55118110236220474" bottom="0.35433070866141736" header="0.31496062992125984" footer="0.31496062992125984"/>
  <pageSetup paperSize="9" scale="63" orientation="portrait" r:id="rId1"/>
  <rowBreaks count="1" manualBreakCount="1">
    <brk id="3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M39"/>
  <sheetViews>
    <sheetView showGridLines="0" zoomScaleNormal="100" zoomScaleSheetLayoutView="89" workbookViewId="0">
      <selection activeCell="G2" sqref="G1:G2"/>
    </sheetView>
  </sheetViews>
  <sheetFormatPr defaultColWidth="3.625" defaultRowHeight="20.100000000000001" customHeight="1" x14ac:dyDescent="0.15"/>
  <cols>
    <col min="1" max="1" width="2.25" style="225" customWidth="1"/>
    <col min="2" max="2" width="4.125" style="225" customWidth="1"/>
    <col min="3" max="3" width="11.625" style="225" customWidth="1"/>
    <col min="4" max="4" width="5.875" style="225" customWidth="1"/>
    <col min="5" max="5" width="6.625" style="225" customWidth="1"/>
    <col min="6" max="6" width="14.75" style="225" customWidth="1"/>
    <col min="7" max="8" width="23.875" style="225" customWidth="1"/>
    <col min="9" max="9" width="7.75" style="225" customWidth="1"/>
    <col min="10" max="10" width="9.75" style="225" customWidth="1"/>
    <col min="11" max="11" width="13.5" style="225" customWidth="1"/>
    <col min="12" max="12" width="7.125" style="225" customWidth="1"/>
    <col min="13" max="13" width="2" style="225" customWidth="1"/>
    <col min="14" max="16384" width="3.625" style="225"/>
  </cols>
  <sheetData>
    <row r="1" spans="2:13" ht="22.5" customHeight="1" x14ac:dyDescent="0.2">
      <c r="B1" s="617" t="s">
        <v>740</v>
      </c>
      <c r="K1" s="1583" t="s">
        <v>703</v>
      </c>
      <c r="L1" s="1583"/>
    </row>
    <row r="2" spans="2:13" ht="18" customHeight="1" x14ac:dyDescent="0.15">
      <c r="B2" s="366"/>
      <c r="H2" s="297" t="s">
        <v>413</v>
      </c>
      <c r="I2" s="1584"/>
      <c r="J2" s="1584"/>
      <c r="K2" s="1584"/>
      <c r="L2" s="1584"/>
    </row>
    <row r="3" spans="2:13" ht="22.5" customHeight="1" x14ac:dyDescent="0.15">
      <c r="B3" s="1585" t="s">
        <v>232</v>
      </c>
      <c r="C3" s="1585"/>
      <c r="D3" s="1585"/>
      <c r="E3" s="1585"/>
      <c r="F3" s="1585"/>
      <c r="G3" s="1585"/>
      <c r="H3" s="1585"/>
      <c r="I3" s="1585"/>
      <c r="J3" s="1585"/>
      <c r="K3" s="1585"/>
      <c r="L3" s="1585"/>
      <c r="M3" s="226"/>
    </row>
    <row r="4" spans="2:13" ht="17.25" customHeight="1" x14ac:dyDescent="0.15">
      <c r="B4" s="227" t="s">
        <v>233</v>
      </c>
      <c r="C4" s="228"/>
      <c r="D4" s="228"/>
      <c r="E4" s="228"/>
      <c r="F4" s="228"/>
      <c r="G4" s="228"/>
      <c r="H4" s="228"/>
      <c r="I4" s="228"/>
      <c r="J4" s="228"/>
      <c r="K4" s="228"/>
      <c r="L4" s="229"/>
      <c r="M4" s="226"/>
    </row>
    <row r="5" spans="2:13" ht="26.25" customHeight="1" x14ac:dyDescent="0.15">
      <c r="B5" s="1586" t="s">
        <v>661</v>
      </c>
      <c r="C5" s="1587"/>
      <c r="D5" s="1587"/>
      <c r="E5" s="1587"/>
      <c r="F5" s="1587"/>
      <c r="G5" s="1587"/>
      <c r="H5" s="1587"/>
      <c r="I5" s="1587"/>
      <c r="J5" s="1587"/>
      <c r="K5" s="1587"/>
      <c r="L5" s="1588"/>
    </row>
    <row r="6" spans="2:13" ht="17.25" customHeight="1" x14ac:dyDescent="0.15">
      <c r="B6" s="1586" t="s">
        <v>234</v>
      </c>
      <c r="C6" s="1587"/>
      <c r="D6" s="1587"/>
      <c r="E6" s="1587"/>
      <c r="F6" s="1587"/>
      <c r="G6" s="1587"/>
      <c r="H6" s="1587"/>
      <c r="I6" s="1587"/>
      <c r="J6" s="1587"/>
      <c r="K6" s="1587"/>
      <c r="L6" s="1588"/>
    </row>
    <row r="7" spans="2:13" ht="17.25" customHeight="1" x14ac:dyDescent="0.15">
      <c r="B7" s="1580" t="s">
        <v>419</v>
      </c>
      <c r="C7" s="1581"/>
      <c r="D7" s="1581"/>
      <c r="E7" s="1581"/>
      <c r="F7" s="1581"/>
      <c r="G7" s="1581"/>
      <c r="H7" s="1581"/>
      <c r="I7" s="1581"/>
      <c r="J7" s="1581"/>
      <c r="K7" s="1581"/>
      <c r="L7" s="1582"/>
    </row>
    <row r="8" spans="2:13" ht="24" customHeight="1" x14ac:dyDescent="0.15">
      <c r="B8" s="226" t="s">
        <v>235</v>
      </c>
      <c r="C8" s="226"/>
      <c r="D8" s="226"/>
      <c r="E8" s="226"/>
      <c r="F8" s="226"/>
      <c r="G8" s="226"/>
      <c r="H8" s="226"/>
      <c r="I8" s="226"/>
      <c r="J8" s="226"/>
      <c r="K8" s="226"/>
      <c r="L8" s="226"/>
      <c r="M8" s="226"/>
    </row>
    <row r="9" spans="2:13" ht="41.25" customHeight="1" x14ac:dyDescent="0.15">
      <c r="B9" s="230" t="s">
        <v>236</v>
      </c>
      <c r="C9" s="230" t="s">
        <v>237</v>
      </c>
      <c r="D9" s="230" t="s">
        <v>238</v>
      </c>
      <c r="E9" s="230" t="s">
        <v>383</v>
      </c>
      <c r="F9" s="230" t="s">
        <v>239</v>
      </c>
      <c r="G9" s="230" t="s">
        <v>240</v>
      </c>
      <c r="H9" s="230" t="s">
        <v>241</v>
      </c>
      <c r="I9" s="230" t="s">
        <v>242</v>
      </c>
      <c r="J9" s="231" t="s">
        <v>243</v>
      </c>
      <c r="K9" s="230" t="s">
        <v>420</v>
      </c>
      <c r="L9" s="232" t="s">
        <v>244</v>
      </c>
    </row>
    <row r="10" spans="2:13" ht="59.1" customHeight="1" x14ac:dyDescent="0.15">
      <c r="B10" s="233">
        <v>1</v>
      </c>
      <c r="C10" s="500"/>
      <c r="D10" s="501"/>
      <c r="E10" s="502"/>
      <c r="F10" s="503"/>
      <c r="G10" s="503"/>
      <c r="H10" s="503"/>
      <c r="I10" s="504"/>
      <c r="J10" s="502"/>
      <c r="K10" s="505"/>
      <c r="L10" s="506"/>
    </row>
    <row r="11" spans="2:13" ht="59.1" customHeight="1" x14ac:dyDescent="0.15">
      <c r="B11" s="233">
        <v>2</v>
      </c>
      <c r="C11" s="500"/>
      <c r="D11" s="501"/>
      <c r="E11" s="501"/>
      <c r="F11" s="503"/>
      <c r="G11" s="503"/>
      <c r="H11" s="503"/>
      <c r="I11" s="504"/>
      <c r="J11" s="502"/>
      <c r="K11" s="505"/>
      <c r="L11" s="506"/>
    </row>
    <row r="12" spans="2:13" ht="59.1" customHeight="1" x14ac:dyDescent="0.15">
      <c r="B12" s="233">
        <v>3</v>
      </c>
      <c r="C12" s="500"/>
      <c r="D12" s="501"/>
      <c r="E12" s="501"/>
      <c r="F12" s="503"/>
      <c r="G12" s="503"/>
      <c r="H12" s="503"/>
      <c r="I12" s="504"/>
      <c r="J12" s="502"/>
      <c r="K12" s="505"/>
      <c r="L12" s="506"/>
    </row>
    <row r="13" spans="2:13" ht="59.1" customHeight="1" x14ac:dyDescent="0.15">
      <c r="B13" s="233">
        <v>4</v>
      </c>
      <c r="C13" s="500"/>
      <c r="D13" s="501"/>
      <c r="E13" s="502"/>
      <c r="F13" s="503"/>
      <c r="G13" s="503"/>
      <c r="H13" s="503"/>
      <c r="I13" s="504"/>
      <c r="J13" s="502"/>
      <c r="K13" s="505"/>
      <c r="L13" s="506"/>
    </row>
    <row r="14" spans="2:13" ht="59.1" customHeight="1" x14ac:dyDescent="0.15">
      <c r="B14" s="234">
        <v>5</v>
      </c>
      <c r="C14" s="502"/>
      <c r="D14" s="507"/>
      <c r="E14" s="507"/>
      <c r="F14" s="507"/>
      <c r="G14" s="507"/>
      <c r="H14" s="507"/>
      <c r="I14" s="507"/>
      <c r="J14" s="507"/>
      <c r="K14" s="507"/>
      <c r="L14" s="506"/>
    </row>
    <row r="15" spans="2:13" ht="20.100000000000001" customHeight="1" x14ac:dyDescent="0.15">
      <c r="B15" s="235" t="s">
        <v>412</v>
      </c>
    </row>
    <row r="16" spans="2:13" ht="20.100000000000001" customHeight="1" x14ac:dyDescent="0.15">
      <c r="B16" s="235" t="s">
        <v>421</v>
      </c>
    </row>
    <row r="17" spans="2:13" ht="28.5" customHeight="1" x14ac:dyDescent="0.15">
      <c r="B17" s="226" t="s">
        <v>245</v>
      </c>
      <c r="C17" s="226"/>
      <c r="D17" s="226"/>
      <c r="E17" s="226"/>
      <c r="F17" s="226"/>
      <c r="G17" s="226"/>
      <c r="H17" s="226"/>
      <c r="I17" s="226"/>
      <c r="J17" s="226"/>
      <c r="K17" s="226"/>
      <c r="L17" s="226"/>
      <c r="M17" s="226"/>
    </row>
    <row r="18" spans="2:13" ht="20.100000000000001" customHeight="1" x14ac:dyDescent="0.15">
      <c r="B18" s="236" t="s">
        <v>246</v>
      </c>
      <c r="D18" s="226"/>
      <c r="E18" s="226"/>
      <c r="F18" s="226"/>
      <c r="G18" s="226"/>
      <c r="H18" s="226"/>
      <c r="I18" s="226"/>
      <c r="J18" s="226"/>
      <c r="K18" s="226"/>
      <c r="L18" s="226"/>
      <c r="M18" s="226"/>
    </row>
    <row r="19" spans="2:13" ht="20.100000000000001" customHeight="1" x14ac:dyDescent="0.15">
      <c r="B19" s="237"/>
      <c r="C19" s="238"/>
      <c r="D19" s="238"/>
      <c r="E19" s="238"/>
      <c r="F19" s="238"/>
      <c r="G19" s="238"/>
      <c r="H19" s="238"/>
      <c r="I19" s="238"/>
      <c r="J19" s="238"/>
      <c r="K19" s="238"/>
      <c r="L19" s="239"/>
    </row>
    <row r="20" spans="2:13" ht="20.100000000000001" customHeight="1" x14ac:dyDescent="0.15">
      <c r="B20" s="240"/>
      <c r="C20" s="241"/>
      <c r="D20" s="241"/>
      <c r="E20" s="241"/>
      <c r="F20" s="241"/>
      <c r="G20" s="241"/>
      <c r="H20" s="241"/>
      <c r="I20" s="241"/>
      <c r="J20" s="241"/>
      <c r="K20" s="241"/>
      <c r="L20" s="242"/>
    </row>
    <row r="21" spans="2:13" ht="20.100000000000001" customHeight="1" x14ac:dyDescent="0.15">
      <c r="B21" s="240"/>
      <c r="C21" s="241"/>
      <c r="D21" s="241"/>
      <c r="E21" s="241"/>
      <c r="F21" s="241"/>
      <c r="G21" s="241"/>
      <c r="H21" s="241"/>
      <c r="I21" s="241"/>
      <c r="J21" s="241"/>
      <c r="K21" s="241"/>
      <c r="L21" s="242"/>
    </row>
    <row r="22" spans="2:13" ht="20.100000000000001" customHeight="1" x14ac:dyDescent="0.15">
      <c r="B22" s="240"/>
      <c r="C22" s="241"/>
      <c r="D22" s="241"/>
      <c r="E22" s="241"/>
      <c r="F22" s="241"/>
      <c r="G22" s="241"/>
      <c r="H22" s="241"/>
      <c r="I22" s="241"/>
      <c r="J22" s="241"/>
      <c r="K22" s="241"/>
      <c r="L22" s="242"/>
    </row>
    <row r="23" spans="2:13" ht="20.100000000000001" customHeight="1" x14ac:dyDescent="0.15">
      <c r="B23" s="240"/>
      <c r="C23" s="241"/>
      <c r="D23" s="241"/>
      <c r="E23" s="241"/>
      <c r="F23" s="241"/>
      <c r="G23" s="241"/>
      <c r="H23" s="241"/>
      <c r="I23" s="241"/>
      <c r="J23" s="241"/>
      <c r="K23" s="241"/>
      <c r="L23" s="242"/>
    </row>
    <row r="24" spans="2:13" ht="20.100000000000001" customHeight="1" x14ac:dyDescent="0.15">
      <c r="B24" s="240"/>
      <c r="C24" s="241"/>
      <c r="D24" s="241"/>
      <c r="E24" s="241"/>
      <c r="F24" s="241"/>
      <c r="G24" s="241"/>
      <c r="H24" s="241"/>
      <c r="I24" s="241"/>
      <c r="J24" s="241"/>
      <c r="K24" s="241"/>
      <c r="L24" s="242"/>
    </row>
    <row r="25" spans="2:13" ht="20.100000000000001" customHeight="1" x14ac:dyDescent="0.15">
      <c r="B25" s="240"/>
      <c r="C25" s="241"/>
      <c r="D25" s="241"/>
      <c r="E25" s="241"/>
      <c r="F25" s="241"/>
      <c r="G25" s="241"/>
      <c r="H25" s="241"/>
      <c r="I25" s="241"/>
      <c r="J25" s="241"/>
      <c r="K25" s="241"/>
      <c r="L25" s="242"/>
    </row>
    <row r="26" spans="2:13" ht="20.100000000000001" customHeight="1" x14ac:dyDescent="0.15">
      <c r="B26" s="240"/>
      <c r="C26" s="241"/>
      <c r="D26" s="241"/>
      <c r="E26" s="241"/>
      <c r="F26" s="241"/>
      <c r="G26" s="241"/>
      <c r="H26" s="241"/>
      <c r="I26" s="241"/>
      <c r="J26" s="241"/>
      <c r="K26" s="241"/>
      <c r="L26" s="242"/>
    </row>
    <row r="27" spans="2:13" ht="20.100000000000001" customHeight="1" x14ac:dyDescent="0.15">
      <c r="B27" s="240"/>
      <c r="C27" s="241"/>
      <c r="D27" s="241"/>
      <c r="E27" s="241"/>
      <c r="F27" s="241"/>
      <c r="G27" s="241"/>
      <c r="H27" s="241"/>
      <c r="I27" s="241"/>
      <c r="J27" s="241"/>
      <c r="K27" s="241"/>
      <c r="L27" s="242"/>
    </row>
    <row r="28" spans="2:13" ht="20.100000000000001" customHeight="1" x14ac:dyDescent="0.15">
      <c r="B28" s="240"/>
      <c r="C28" s="241"/>
      <c r="D28" s="241"/>
      <c r="E28" s="241"/>
      <c r="F28" s="241"/>
      <c r="G28" s="241"/>
      <c r="H28" s="241"/>
      <c r="I28" s="241"/>
      <c r="J28" s="241"/>
      <c r="K28" s="241"/>
      <c r="L28" s="242"/>
    </row>
    <row r="29" spans="2:13" ht="20.100000000000001" customHeight="1" x14ac:dyDescent="0.15">
      <c r="B29" s="240"/>
      <c r="C29" s="241"/>
      <c r="D29" s="241"/>
      <c r="E29" s="241"/>
      <c r="F29" s="241"/>
      <c r="G29" s="241"/>
      <c r="H29" s="241"/>
      <c r="I29" s="241"/>
      <c r="J29" s="241"/>
      <c r="K29" s="241"/>
      <c r="L29" s="242"/>
    </row>
    <row r="30" spans="2:13" ht="20.100000000000001" customHeight="1" x14ac:dyDescent="0.15">
      <c r="B30" s="240"/>
      <c r="C30" s="241"/>
      <c r="D30" s="241"/>
      <c r="E30" s="241"/>
      <c r="F30" s="241"/>
      <c r="G30" s="241"/>
      <c r="H30" s="241"/>
      <c r="I30" s="241"/>
      <c r="J30" s="241"/>
      <c r="K30" s="241"/>
      <c r="L30" s="242"/>
    </row>
    <row r="31" spans="2:13" ht="20.100000000000001" customHeight="1" x14ac:dyDescent="0.15">
      <c r="B31" s="240"/>
      <c r="C31" s="241"/>
      <c r="D31" s="241"/>
      <c r="E31" s="241"/>
      <c r="F31" s="241"/>
      <c r="G31" s="241"/>
      <c r="H31" s="241"/>
      <c r="I31" s="241"/>
      <c r="J31" s="241"/>
      <c r="K31" s="241"/>
      <c r="L31" s="242"/>
    </row>
    <row r="32" spans="2:13" ht="20.100000000000001" customHeight="1" x14ac:dyDescent="0.15">
      <c r="B32" s="240"/>
      <c r="C32" s="241"/>
      <c r="D32" s="241"/>
      <c r="E32" s="241"/>
      <c r="F32" s="241"/>
      <c r="G32" s="241"/>
      <c r="H32" s="241"/>
      <c r="I32" s="241"/>
      <c r="J32" s="241"/>
      <c r="K32" s="241"/>
      <c r="L32" s="242"/>
    </row>
    <row r="33" spans="2:12" ht="20.100000000000001" customHeight="1" x14ac:dyDescent="0.15">
      <c r="B33" s="240"/>
      <c r="C33" s="241"/>
      <c r="D33" s="241"/>
      <c r="E33" s="241"/>
      <c r="F33" s="241"/>
      <c r="G33" s="241"/>
      <c r="H33" s="241"/>
      <c r="I33" s="241"/>
      <c r="J33" s="241"/>
      <c r="K33" s="241"/>
      <c r="L33" s="242"/>
    </row>
    <row r="34" spans="2:12" ht="20.100000000000001" customHeight="1" x14ac:dyDescent="0.15">
      <c r="B34" s="240"/>
      <c r="C34" s="241"/>
      <c r="D34" s="241"/>
      <c r="E34" s="241"/>
      <c r="F34" s="241"/>
      <c r="G34" s="241"/>
      <c r="H34" s="241"/>
      <c r="I34" s="241"/>
      <c r="J34" s="241"/>
      <c r="K34" s="241"/>
      <c r="L34" s="242"/>
    </row>
    <row r="35" spans="2:12" ht="20.100000000000001" customHeight="1" x14ac:dyDescent="0.15">
      <c r="B35" s="240"/>
      <c r="C35" s="241"/>
      <c r="D35" s="241"/>
      <c r="E35" s="241"/>
      <c r="F35" s="241"/>
      <c r="G35" s="241"/>
      <c r="H35" s="241"/>
      <c r="I35" s="241"/>
      <c r="J35" s="241"/>
      <c r="K35" s="241"/>
      <c r="L35" s="242"/>
    </row>
    <row r="36" spans="2:12" ht="20.100000000000001" customHeight="1" x14ac:dyDescent="0.15">
      <c r="B36" s="240"/>
      <c r="C36" s="241"/>
      <c r="D36" s="241"/>
      <c r="E36" s="241"/>
      <c r="F36" s="241"/>
      <c r="G36" s="241"/>
      <c r="H36" s="241"/>
      <c r="I36" s="241"/>
      <c r="J36" s="241"/>
      <c r="K36" s="241"/>
      <c r="L36" s="242"/>
    </row>
    <row r="37" spans="2:12" ht="20.100000000000001" customHeight="1" x14ac:dyDescent="0.15">
      <c r="B37" s="240"/>
      <c r="C37" s="241"/>
      <c r="D37" s="241"/>
      <c r="E37" s="241"/>
      <c r="F37" s="241"/>
      <c r="G37" s="241"/>
      <c r="H37" s="241"/>
      <c r="I37" s="241"/>
      <c r="J37" s="241"/>
      <c r="K37" s="241"/>
      <c r="L37" s="242"/>
    </row>
    <row r="38" spans="2:12" ht="20.100000000000001" customHeight="1" x14ac:dyDescent="0.15">
      <c r="B38" s="240"/>
      <c r="C38" s="241"/>
      <c r="D38" s="241"/>
      <c r="E38" s="241"/>
      <c r="F38" s="241"/>
      <c r="G38" s="241"/>
      <c r="H38" s="241"/>
      <c r="I38" s="241"/>
      <c r="J38" s="241"/>
      <c r="K38" s="241"/>
      <c r="L38" s="242"/>
    </row>
    <row r="39" spans="2:12" ht="20.100000000000001" customHeight="1" x14ac:dyDescent="0.15">
      <c r="B39" s="243"/>
      <c r="C39" s="244"/>
      <c r="D39" s="244"/>
      <c r="E39" s="244"/>
      <c r="F39" s="244"/>
      <c r="G39" s="244"/>
      <c r="H39" s="244"/>
      <c r="I39" s="244"/>
      <c r="J39" s="244"/>
      <c r="K39" s="244"/>
      <c r="L39" s="245"/>
    </row>
  </sheetData>
  <mergeCells count="6">
    <mergeCell ref="B7:L7"/>
    <mergeCell ref="K1:L1"/>
    <mergeCell ref="I2:L2"/>
    <mergeCell ref="B3:L3"/>
    <mergeCell ref="B5:L5"/>
    <mergeCell ref="B6:L6"/>
  </mergeCells>
  <phoneticPr fontId="3"/>
  <pageMargins left="0.70866141732283472" right="0.70866141732283472" top="0.74803149606299213" bottom="0.74803149606299213" header="0.31496062992125984" footer="0.31496062992125984"/>
  <pageSetup paperSize="9" scale="65" orientation="portrait" r:id="rId1"/>
  <rowBreaks count="1" manualBreakCount="1">
    <brk id="16"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K43"/>
  <sheetViews>
    <sheetView showGridLines="0" showZeros="0" zoomScaleNormal="100" zoomScaleSheetLayoutView="100" workbookViewId="0">
      <selection activeCell="AT21" sqref="AT21"/>
    </sheetView>
  </sheetViews>
  <sheetFormatPr defaultColWidth="9" defaultRowHeight="13.5" x14ac:dyDescent="0.15"/>
  <cols>
    <col min="1" max="52" width="2.625" style="211" customWidth="1"/>
    <col min="53" max="16384" width="9" style="211"/>
  </cols>
  <sheetData>
    <row r="1" spans="1:37" ht="15" customHeight="1" x14ac:dyDescent="0.15">
      <c r="A1" s="1592" t="s">
        <v>741</v>
      </c>
      <c r="B1" s="1592"/>
      <c r="C1" s="1592"/>
      <c r="D1" s="1592"/>
      <c r="E1" s="1592"/>
      <c r="F1" s="1592"/>
      <c r="G1" s="1592"/>
      <c r="H1" s="1592"/>
      <c r="I1" s="1592"/>
      <c r="J1" s="1592"/>
      <c r="K1" s="1592"/>
      <c r="L1" s="1592"/>
      <c r="M1" s="1592"/>
      <c r="N1" s="1592"/>
      <c r="O1" s="1592"/>
      <c r="P1" s="1592"/>
      <c r="Q1" s="1592"/>
      <c r="R1" s="1592"/>
      <c r="S1" s="1592"/>
      <c r="T1" s="1592"/>
      <c r="U1" s="1592"/>
      <c r="V1" s="1592"/>
      <c r="W1" s="1592"/>
      <c r="X1" s="1592"/>
      <c r="Y1" s="1592"/>
      <c r="Z1" s="1592"/>
      <c r="AA1" s="1592"/>
      <c r="AB1" s="1592"/>
      <c r="AC1" s="1592"/>
      <c r="AD1" s="1592"/>
      <c r="AE1" s="1592"/>
      <c r="AF1" s="1592"/>
      <c r="AG1" s="1592"/>
      <c r="AH1" s="1592"/>
      <c r="AI1" s="1592"/>
      <c r="AJ1" s="1592"/>
    </row>
    <row r="2" spans="1:37" ht="15" customHeight="1" x14ac:dyDescent="0.15">
      <c r="A2" s="210"/>
      <c r="B2" s="210"/>
      <c r="C2" s="210"/>
      <c r="D2" s="210"/>
      <c r="E2" s="210"/>
      <c r="F2" s="210"/>
      <c r="G2" s="210"/>
      <c r="H2" s="210"/>
      <c r="I2" s="210"/>
      <c r="J2" s="210"/>
      <c r="K2" s="210"/>
      <c r="L2" s="570"/>
      <c r="M2" s="570"/>
      <c r="N2" s="570"/>
      <c r="O2" s="570"/>
      <c r="P2" s="570"/>
      <c r="Q2" s="570"/>
      <c r="R2" s="570"/>
      <c r="S2" s="570"/>
      <c r="T2" s="570"/>
      <c r="U2" s="570"/>
      <c r="V2" s="570"/>
      <c r="W2" s="570"/>
      <c r="X2" s="570"/>
      <c r="Y2" s="570"/>
      <c r="Z2" s="570"/>
      <c r="AA2" s="570"/>
      <c r="AB2" s="570"/>
      <c r="AC2" s="570"/>
      <c r="AD2" s="570"/>
      <c r="AE2" s="570"/>
      <c r="AF2" s="570"/>
      <c r="AG2" s="570"/>
      <c r="AH2" s="570"/>
      <c r="AI2" s="570"/>
      <c r="AJ2" s="570"/>
    </row>
    <row r="3" spans="1:37" ht="15" customHeight="1" x14ac:dyDescent="0.15">
      <c r="A3" s="210"/>
      <c r="B3" s="210"/>
      <c r="C3" s="210"/>
      <c r="D3" s="210"/>
      <c r="E3" s="210"/>
      <c r="F3" s="210"/>
      <c r="G3" s="210"/>
      <c r="H3" s="210"/>
      <c r="I3" s="210"/>
      <c r="J3" s="210"/>
      <c r="K3" s="210"/>
      <c r="L3" s="570"/>
      <c r="M3" s="570"/>
      <c r="N3" s="570"/>
      <c r="O3" s="570"/>
      <c r="P3" s="570"/>
      <c r="Q3" s="570"/>
      <c r="R3" s="570"/>
      <c r="S3" s="570"/>
      <c r="T3" s="570"/>
      <c r="U3" s="570"/>
      <c r="V3" s="570"/>
      <c r="W3" s="570"/>
      <c r="X3" s="570"/>
      <c r="Y3" s="570"/>
      <c r="Z3" s="570"/>
      <c r="AA3" s="570"/>
      <c r="AB3" s="570"/>
      <c r="AC3" s="570"/>
      <c r="AD3" s="572" t="s">
        <v>500</v>
      </c>
      <c r="AE3" s="572"/>
      <c r="AF3" s="572"/>
      <c r="AG3" s="572"/>
      <c r="AH3" s="572"/>
      <c r="AI3" s="572"/>
      <c r="AJ3" s="570"/>
    </row>
    <row r="4" spans="1:37" ht="15" customHeight="1" x14ac:dyDescent="0.15">
      <c r="A4" s="570"/>
      <c r="B4" s="570"/>
      <c r="C4" s="570"/>
      <c r="D4" s="570"/>
      <c r="E4" s="570"/>
      <c r="F4" s="570"/>
      <c r="G4" s="570"/>
      <c r="H4" s="570"/>
      <c r="I4" s="570"/>
      <c r="J4" s="570"/>
      <c r="K4" s="570"/>
      <c r="L4" s="570"/>
      <c r="M4" s="570"/>
      <c r="N4" s="570"/>
      <c r="O4" s="570"/>
      <c r="P4" s="570"/>
      <c r="Q4" s="570"/>
      <c r="R4" s="570"/>
      <c r="S4" s="570"/>
      <c r="T4" s="570"/>
      <c r="U4" s="570"/>
      <c r="V4" s="570"/>
      <c r="W4" s="570"/>
      <c r="X4" s="570"/>
      <c r="Y4" s="570"/>
      <c r="Z4" s="570"/>
      <c r="AA4" s="570" t="s">
        <v>715</v>
      </c>
      <c r="AC4" s="570"/>
      <c r="AD4" s="572" t="s">
        <v>501</v>
      </c>
      <c r="AE4" s="572"/>
      <c r="AF4" s="572"/>
      <c r="AG4" s="572"/>
      <c r="AH4" s="572"/>
      <c r="AI4" s="572"/>
      <c r="AJ4" s="570"/>
    </row>
    <row r="5" spans="1:37" ht="15" customHeight="1" x14ac:dyDescent="0.15">
      <c r="A5" s="570"/>
      <c r="B5" s="570"/>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c r="AF5" s="570"/>
      <c r="AG5" s="570"/>
      <c r="AH5" s="570"/>
      <c r="AI5" s="570"/>
      <c r="AJ5" s="570"/>
    </row>
    <row r="6" spans="1:37" ht="15" customHeight="1" x14ac:dyDescent="0.15">
      <c r="J6" s="573"/>
      <c r="K6" s="570"/>
      <c r="L6" s="570"/>
      <c r="M6" s="570"/>
      <c r="N6" s="570"/>
      <c r="O6" s="570"/>
      <c r="P6" s="570"/>
      <c r="Q6" s="570"/>
    </row>
    <row r="7" spans="1:37" ht="15" customHeight="1" x14ac:dyDescent="0.15">
      <c r="B7" s="1595" t="s">
        <v>562</v>
      </c>
      <c r="C7" s="1595"/>
      <c r="D7" s="1595"/>
      <c r="E7" s="1595"/>
      <c r="F7" s="1595"/>
      <c r="G7" s="1595"/>
      <c r="H7" s="1595"/>
      <c r="I7" s="1595"/>
      <c r="J7" s="1596"/>
      <c r="K7" s="1596"/>
      <c r="M7" s="573" t="s">
        <v>528</v>
      </c>
      <c r="N7" s="570"/>
      <c r="O7" s="570"/>
      <c r="P7" s="570"/>
      <c r="Q7" s="570"/>
    </row>
    <row r="8" spans="1:37" ht="15" customHeight="1" x14ac:dyDescent="0.15">
      <c r="B8" s="574"/>
      <c r="C8" s="571"/>
      <c r="D8" s="574"/>
      <c r="E8" s="574"/>
      <c r="F8" s="574"/>
      <c r="G8" s="574"/>
      <c r="H8" s="574"/>
      <c r="I8" s="574"/>
      <c r="J8" s="575"/>
      <c r="K8" s="570"/>
      <c r="L8" s="570"/>
      <c r="M8" s="570"/>
      <c r="N8" s="570"/>
      <c r="O8" s="570"/>
      <c r="P8" s="570"/>
      <c r="Q8" s="570"/>
    </row>
    <row r="9" spans="1:37" ht="15" customHeight="1" x14ac:dyDescent="0.15">
      <c r="J9" s="570"/>
      <c r="K9" s="570"/>
      <c r="L9" s="570"/>
      <c r="M9" s="570"/>
      <c r="N9" s="570"/>
      <c r="O9" s="570"/>
      <c r="P9" s="570"/>
      <c r="Q9" s="570"/>
      <c r="R9" s="570"/>
      <c r="S9" s="570"/>
      <c r="T9" s="570"/>
      <c r="U9" s="570"/>
      <c r="V9" s="570"/>
      <c r="W9" s="572"/>
      <c r="X9" s="572"/>
      <c r="Y9" s="572"/>
      <c r="Z9" s="572"/>
      <c r="AA9" s="572"/>
      <c r="AB9" s="572"/>
      <c r="AC9" s="572"/>
      <c r="AD9" s="572"/>
      <c r="AE9" s="572"/>
      <c r="AF9" s="572"/>
      <c r="AG9" s="572"/>
      <c r="AH9" s="572"/>
      <c r="AI9" s="572"/>
      <c r="AJ9" s="572"/>
      <c r="AK9" s="570"/>
    </row>
    <row r="10" spans="1:37" ht="15" customHeight="1" x14ac:dyDescent="0.15">
      <c r="A10" s="570"/>
      <c r="B10" s="570"/>
      <c r="H10" s="570"/>
      <c r="I10" s="570"/>
      <c r="J10" s="570"/>
      <c r="K10" s="570"/>
      <c r="L10" s="570"/>
      <c r="M10" s="570"/>
      <c r="N10" s="570"/>
      <c r="O10" s="570"/>
      <c r="P10" s="570"/>
      <c r="Q10" s="570"/>
      <c r="R10" s="570"/>
      <c r="S10" s="570"/>
      <c r="T10" s="570"/>
      <c r="U10" s="570"/>
      <c r="V10" s="570"/>
      <c r="W10" s="1593" t="s">
        <v>571</v>
      </c>
      <c r="X10" s="1593"/>
      <c r="Y10" s="1593"/>
      <c r="Z10" s="1593"/>
      <c r="AA10" s="1593"/>
      <c r="AB10" s="1593"/>
      <c r="AC10" s="1593"/>
      <c r="AD10" s="1593"/>
      <c r="AE10" s="1593"/>
      <c r="AF10" s="1593"/>
      <c r="AG10" s="1593"/>
      <c r="AH10" s="1593"/>
      <c r="AI10" s="618"/>
      <c r="AJ10" s="570"/>
    </row>
    <row r="11" spans="1:37" ht="15" customHeight="1" x14ac:dyDescent="0.15">
      <c r="A11" s="570"/>
      <c r="B11" s="570"/>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0"/>
    </row>
    <row r="12" spans="1:37" ht="15" customHeight="1" x14ac:dyDescent="0.15">
      <c r="A12" s="570"/>
      <c r="B12" s="570"/>
      <c r="H12" s="570"/>
      <c r="I12" s="570"/>
      <c r="J12" s="570"/>
      <c r="K12" s="570"/>
      <c r="L12" s="570"/>
      <c r="M12" s="570"/>
      <c r="N12" s="570"/>
      <c r="O12" s="570"/>
      <c r="P12" s="570"/>
      <c r="Q12" s="570"/>
      <c r="R12" s="570"/>
      <c r="S12" s="570"/>
      <c r="T12" s="570"/>
      <c r="U12" s="570"/>
      <c r="V12" s="570"/>
      <c r="W12" s="570"/>
      <c r="X12" s="570"/>
      <c r="Y12" s="570"/>
      <c r="Z12" s="570"/>
      <c r="AA12" s="570"/>
      <c r="AB12" s="570"/>
      <c r="AC12" s="570"/>
      <c r="AD12" s="570"/>
      <c r="AE12" s="570"/>
      <c r="AF12" s="570"/>
      <c r="AG12" s="570"/>
      <c r="AH12" s="570"/>
      <c r="AI12" s="570"/>
      <c r="AJ12" s="570"/>
    </row>
    <row r="13" spans="1:37" ht="15" customHeight="1" x14ac:dyDescent="0.15">
      <c r="A13" s="570"/>
      <c r="B13" s="570"/>
      <c r="C13" s="1594"/>
      <c r="D13" s="1594"/>
      <c r="E13" s="1594"/>
      <c r="F13" s="1591" t="s">
        <v>563</v>
      </c>
      <c r="G13" s="1591"/>
      <c r="H13" s="1591"/>
      <c r="I13" s="1591"/>
      <c r="J13" s="1591"/>
      <c r="K13" s="1591"/>
      <c r="L13" s="1591"/>
      <c r="M13" s="1591"/>
      <c r="N13" s="1591"/>
      <c r="O13" s="1591"/>
      <c r="P13" s="1591"/>
      <c r="Q13" s="1591"/>
      <c r="R13" s="1591"/>
      <c r="S13" s="1591"/>
      <c r="T13" s="1591"/>
      <c r="U13" s="1591"/>
      <c r="V13" s="1591"/>
      <c r="W13" s="1591"/>
      <c r="X13" s="1591"/>
      <c r="Y13" s="1591"/>
      <c r="Z13" s="1591"/>
      <c r="AA13" s="1591"/>
      <c r="AB13" s="1591"/>
      <c r="AC13" s="1591"/>
      <c r="AD13" s="1591"/>
      <c r="AE13" s="1591"/>
      <c r="AF13" s="1591"/>
      <c r="AG13" s="1591"/>
      <c r="AH13" s="1591"/>
      <c r="AI13" s="1591"/>
      <c r="AJ13" s="1591"/>
    </row>
    <row r="14" spans="1:37" ht="15" customHeight="1" x14ac:dyDescent="0.15">
      <c r="A14" s="570"/>
      <c r="B14" s="570"/>
      <c r="C14" s="1594"/>
      <c r="D14" s="1594"/>
      <c r="E14" s="1594"/>
      <c r="F14" s="1591"/>
      <c r="G14" s="1591"/>
      <c r="H14" s="1591"/>
      <c r="I14" s="1591"/>
      <c r="J14" s="1591"/>
      <c r="K14" s="1591"/>
      <c r="L14" s="1591"/>
      <c r="M14" s="1591"/>
      <c r="N14" s="1591"/>
      <c r="O14" s="1591"/>
      <c r="P14" s="1591"/>
      <c r="Q14" s="1591"/>
      <c r="R14" s="1591"/>
      <c r="S14" s="1591"/>
      <c r="T14" s="1591"/>
      <c r="U14" s="1591"/>
      <c r="V14" s="1591"/>
      <c r="W14" s="1591"/>
      <c r="X14" s="1591"/>
      <c r="Y14" s="1591"/>
      <c r="Z14" s="1591"/>
      <c r="AA14" s="1591"/>
      <c r="AB14" s="1591"/>
      <c r="AC14" s="1591"/>
      <c r="AD14" s="1591"/>
      <c r="AE14" s="1591"/>
      <c r="AF14" s="1591"/>
      <c r="AG14" s="1591"/>
      <c r="AH14" s="1591"/>
      <c r="AI14" s="1591"/>
      <c r="AJ14" s="1591"/>
    </row>
    <row r="15" spans="1:37" ht="15" customHeight="1" x14ac:dyDescent="0.15">
      <c r="A15" s="570"/>
      <c r="B15" s="570"/>
      <c r="C15" s="1594"/>
      <c r="D15" s="1594"/>
      <c r="E15" s="1594"/>
      <c r="F15" s="1591"/>
      <c r="G15" s="1591"/>
      <c r="H15" s="1591"/>
      <c r="I15" s="1591"/>
      <c r="J15" s="1591"/>
      <c r="K15" s="1591"/>
      <c r="L15" s="1591"/>
      <c r="M15" s="1591"/>
      <c r="N15" s="1591"/>
      <c r="O15" s="1591"/>
      <c r="P15" s="1591"/>
      <c r="Q15" s="1591"/>
      <c r="R15" s="1591"/>
      <c r="S15" s="1591"/>
      <c r="T15" s="1591"/>
      <c r="U15" s="1591"/>
      <c r="V15" s="1591"/>
      <c r="W15" s="1591"/>
      <c r="X15" s="1591"/>
      <c r="Y15" s="1591"/>
      <c r="Z15" s="1591"/>
      <c r="AA15" s="1591"/>
      <c r="AB15" s="1591"/>
      <c r="AC15" s="1591"/>
      <c r="AD15" s="1591"/>
      <c r="AE15" s="1591"/>
      <c r="AF15" s="1591"/>
      <c r="AG15" s="1591"/>
      <c r="AH15" s="1591"/>
      <c r="AI15" s="1591"/>
      <c r="AJ15" s="1591"/>
    </row>
    <row r="16" spans="1:37" ht="15" customHeight="1" x14ac:dyDescent="0.15">
      <c r="A16" s="570"/>
      <c r="C16" s="1589" t="s">
        <v>564</v>
      </c>
      <c r="D16" s="933"/>
      <c r="E16" s="933"/>
      <c r="F16" s="933"/>
      <c r="G16" s="933"/>
      <c r="H16" s="933"/>
      <c r="I16" s="933"/>
      <c r="J16" s="933"/>
      <c r="K16" s="933"/>
      <c r="L16" s="933"/>
      <c r="M16" s="933"/>
      <c r="N16" s="933"/>
      <c r="O16" s="933"/>
      <c r="P16" s="933"/>
      <c r="Q16" s="933"/>
      <c r="R16" s="933"/>
      <c r="S16" s="933"/>
      <c r="T16" s="933"/>
      <c r="U16" s="933"/>
      <c r="V16" s="933"/>
      <c r="W16" s="933"/>
      <c r="X16" s="933"/>
      <c r="Y16" s="933"/>
      <c r="Z16" s="933"/>
      <c r="AA16" s="933"/>
      <c r="AB16" s="933"/>
      <c r="AC16" s="933"/>
      <c r="AD16" s="933"/>
      <c r="AE16" s="933"/>
      <c r="AF16" s="933"/>
      <c r="AG16" s="933"/>
      <c r="AH16" s="933"/>
      <c r="AI16" s="576"/>
      <c r="AJ16" s="570"/>
    </row>
    <row r="17" spans="1:36" ht="15" customHeight="1" x14ac:dyDescent="0.15">
      <c r="A17" s="570"/>
      <c r="B17" s="576"/>
      <c r="C17" s="933"/>
      <c r="D17" s="933"/>
      <c r="E17" s="933"/>
      <c r="F17" s="933"/>
      <c r="G17" s="933"/>
      <c r="H17" s="933"/>
      <c r="I17" s="933"/>
      <c r="J17" s="933"/>
      <c r="K17" s="933"/>
      <c r="L17" s="933"/>
      <c r="M17" s="933"/>
      <c r="N17" s="933"/>
      <c r="O17" s="933"/>
      <c r="P17" s="933"/>
      <c r="Q17" s="933"/>
      <c r="R17" s="933"/>
      <c r="S17" s="933"/>
      <c r="T17" s="933"/>
      <c r="U17" s="933"/>
      <c r="V17" s="933"/>
      <c r="W17" s="933"/>
      <c r="X17" s="933"/>
      <c r="Y17" s="933"/>
      <c r="Z17" s="933"/>
      <c r="AA17" s="933"/>
      <c r="AB17" s="933"/>
      <c r="AC17" s="933"/>
      <c r="AD17" s="933"/>
      <c r="AE17" s="933"/>
      <c r="AF17" s="933"/>
      <c r="AG17" s="933"/>
      <c r="AH17" s="933"/>
      <c r="AI17" s="576"/>
      <c r="AJ17" s="570"/>
    </row>
    <row r="18" spans="1:36" ht="15" customHeight="1" x14ac:dyDescent="0.15">
      <c r="A18" s="570"/>
      <c r="B18" s="576"/>
      <c r="C18" s="933"/>
      <c r="D18" s="933"/>
      <c r="E18" s="933"/>
      <c r="F18" s="933"/>
      <c r="G18" s="933"/>
      <c r="H18" s="933"/>
      <c r="I18" s="933"/>
      <c r="J18" s="933"/>
      <c r="K18" s="933"/>
      <c r="L18" s="933"/>
      <c r="M18" s="933"/>
      <c r="N18" s="933"/>
      <c r="O18" s="933"/>
      <c r="P18" s="933"/>
      <c r="Q18" s="933"/>
      <c r="R18" s="933"/>
      <c r="S18" s="933"/>
      <c r="T18" s="933"/>
      <c r="U18" s="933"/>
      <c r="V18" s="933"/>
      <c r="W18" s="933"/>
      <c r="X18" s="933"/>
      <c r="Y18" s="933"/>
      <c r="Z18" s="933"/>
      <c r="AA18" s="933"/>
      <c r="AB18" s="933"/>
      <c r="AC18" s="933"/>
      <c r="AD18" s="933"/>
      <c r="AE18" s="933"/>
      <c r="AF18" s="933"/>
      <c r="AG18" s="933"/>
      <c r="AH18" s="933"/>
      <c r="AI18" s="576"/>
      <c r="AJ18" s="570"/>
    </row>
    <row r="19" spans="1:36" ht="15" customHeight="1" x14ac:dyDescent="0.15">
      <c r="A19" s="570"/>
      <c r="B19" s="576"/>
      <c r="C19" s="933"/>
      <c r="D19" s="933"/>
      <c r="E19" s="933"/>
      <c r="F19" s="933"/>
      <c r="G19" s="933"/>
      <c r="H19" s="933"/>
      <c r="I19" s="933"/>
      <c r="J19" s="933"/>
      <c r="K19" s="933"/>
      <c r="L19" s="933"/>
      <c r="M19" s="933"/>
      <c r="N19" s="933"/>
      <c r="O19" s="933"/>
      <c r="P19" s="933"/>
      <c r="Q19" s="933"/>
      <c r="R19" s="933"/>
      <c r="S19" s="933"/>
      <c r="T19" s="933"/>
      <c r="U19" s="933"/>
      <c r="V19" s="933"/>
      <c r="W19" s="933"/>
      <c r="X19" s="933"/>
      <c r="Y19" s="933"/>
      <c r="Z19" s="933"/>
      <c r="AA19" s="933"/>
      <c r="AB19" s="933"/>
      <c r="AC19" s="933"/>
      <c r="AD19" s="933"/>
      <c r="AE19" s="933"/>
      <c r="AF19" s="933"/>
      <c r="AG19" s="933"/>
      <c r="AH19" s="933"/>
      <c r="AI19" s="576"/>
      <c r="AJ19" s="570"/>
    </row>
    <row r="20" spans="1:36" ht="15" customHeight="1" x14ac:dyDescent="0.15">
      <c r="A20" s="570"/>
      <c r="B20" s="570"/>
      <c r="C20" s="570"/>
      <c r="D20" s="570"/>
      <c r="E20" s="570"/>
      <c r="F20" s="570"/>
      <c r="G20" s="570"/>
      <c r="H20" s="570"/>
      <c r="I20" s="570"/>
      <c r="J20" s="570"/>
      <c r="K20" s="570"/>
      <c r="L20" s="570"/>
      <c r="M20" s="570"/>
      <c r="N20" s="570"/>
      <c r="O20" s="570"/>
      <c r="P20" s="570"/>
      <c r="Q20" s="570"/>
      <c r="R20" s="570"/>
      <c r="S20" s="570"/>
      <c r="T20" s="570"/>
      <c r="U20" s="570"/>
      <c r="V20" s="570"/>
      <c r="W20" s="570"/>
      <c r="X20" s="570"/>
      <c r="Y20" s="570"/>
      <c r="Z20" s="570"/>
      <c r="AA20" s="570"/>
      <c r="AB20" s="570"/>
      <c r="AC20" s="570"/>
      <c r="AD20" s="570"/>
      <c r="AE20" s="570"/>
      <c r="AF20" s="570"/>
      <c r="AG20" s="570"/>
      <c r="AH20" s="570"/>
      <c r="AI20" s="570"/>
      <c r="AJ20" s="570"/>
    </row>
    <row r="21" spans="1:36" ht="15" customHeight="1" x14ac:dyDescent="0.15">
      <c r="A21" s="1590" t="s">
        <v>507</v>
      </c>
      <c r="B21" s="1590"/>
      <c r="C21" s="1590"/>
      <c r="D21" s="1590"/>
      <c r="E21" s="1590"/>
      <c r="F21" s="1590"/>
      <c r="G21" s="1590"/>
      <c r="H21" s="1590"/>
      <c r="I21" s="1590"/>
      <c r="J21" s="1590"/>
      <c r="K21" s="1590"/>
      <c r="L21" s="1590"/>
      <c r="M21" s="1590"/>
      <c r="N21" s="1590"/>
      <c r="O21" s="1590"/>
      <c r="P21" s="1590"/>
      <c r="Q21" s="1590"/>
      <c r="R21" s="1590"/>
      <c r="S21" s="1590"/>
      <c r="T21" s="1590"/>
      <c r="U21" s="1590"/>
      <c r="V21" s="1590"/>
      <c r="W21" s="1590"/>
      <c r="X21" s="1590"/>
      <c r="Y21" s="1590"/>
      <c r="Z21" s="1590"/>
      <c r="AA21" s="1590"/>
      <c r="AB21" s="1590"/>
      <c r="AC21" s="1590"/>
      <c r="AD21" s="1590"/>
      <c r="AE21" s="1590"/>
      <c r="AF21" s="1590"/>
      <c r="AG21" s="1590"/>
      <c r="AH21" s="1590"/>
      <c r="AI21" s="1590"/>
      <c r="AJ21" s="1590"/>
    </row>
    <row r="22" spans="1:36" ht="15" customHeight="1" x14ac:dyDescent="0.15">
      <c r="A22" s="570"/>
      <c r="B22" s="570"/>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row>
    <row r="23" spans="1:36" ht="15" customHeight="1" x14ac:dyDescent="0.15">
      <c r="A23" s="570"/>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row>
    <row r="24" spans="1:36" ht="15" customHeight="1" x14ac:dyDescent="0.15">
      <c r="A24" s="574"/>
      <c r="C24" s="577"/>
      <c r="D24" s="577" t="s">
        <v>529</v>
      </c>
      <c r="E24" s="577"/>
      <c r="F24" s="577"/>
      <c r="G24" s="577"/>
      <c r="H24" s="577"/>
      <c r="I24" s="573"/>
      <c r="J24" s="573"/>
      <c r="K24" s="573"/>
      <c r="L24" s="573"/>
      <c r="M24" s="578"/>
      <c r="N24" s="578"/>
      <c r="O24" s="578"/>
      <c r="P24" s="578"/>
      <c r="Q24" s="578"/>
      <c r="R24" s="578"/>
      <c r="S24" s="578"/>
      <c r="T24" s="578"/>
      <c r="U24" s="578"/>
      <c r="V24" s="578"/>
      <c r="W24" s="578"/>
      <c r="X24" s="578"/>
      <c r="Y24" s="578"/>
      <c r="Z24" s="578"/>
      <c r="AA24" s="578"/>
      <c r="AB24" s="578"/>
      <c r="AC24" s="578"/>
      <c r="AD24" s="578"/>
      <c r="AE24" s="578"/>
      <c r="AF24" s="578"/>
      <c r="AG24" s="578"/>
      <c r="AH24" s="578"/>
      <c r="AI24" s="578"/>
      <c r="AJ24" s="570"/>
    </row>
    <row r="25" spans="1:36" ht="15" customHeight="1" x14ac:dyDescent="0.15">
      <c r="A25" s="574"/>
      <c r="C25" s="577"/>
      <c r="D25" s="577"/>
      <c r="E25" s="577"/>
      <c r="F25" s="577"/>
      <c r="G25" s="577"/>
      <c r="H25" s="577"/>
      <c r="I25" s="573"/>
      <c r="J25" s="573"/>
      <c r="K25" s="573"/>
      <c r="L25" s="573"/>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0"/>
    </row>
    <row r="26" spans="1:36" ht="15" customHeight="1" x14ac:dyDescent="0.15">
      <c r="A26" s="574"/>
      <c r="C26" s="577"/>
      <c r="D26" s="577"/>
      <c r="E26" s="577"/>
      <c r="F26" s="577"/>
      <c r="G26" s="577"/>
      <c r="H26" s="577"/>
      <c r="I26" s="573"/>
      <c r="J26" s="573"/>
      <c r="K26" s="573"/>
      <c r="L26" s="573"/>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0"/>
    </row>
    <row r="27" spans="1:36" ht="15" customHeight="1" x14ac:dyDescent="0.15">
      <c r="A27" s="574"/>
      <c r="B27" s="574"/>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0"/>
    </row>
    <row r="28" spans="1:36" ht="15" customHeight="1" x14ac:dyDescent="0.15">
      <c r="A28" s="574"/>
      <c r="B28" s="574"/>
      <c r="C28" s="574"/>
      <c r="D28" s="577" t="s">
        <v>530</v>
      </c>
      <c r="E28" s="574"/>
      <c r="F28" s="615"/>
      <c r="G28" s="614"/>
      <c r="H28" s="614"/>
      <c r="I28" s="614"/>
      <c r="J28" s="614"/>
      <c r="K28" s="614"/>
      <c r="L28" s="614"/>
      <c r="M28" s="614"/>
      <c r="N28" s="614"/>
      <c r="O28" s="614"/>
      <c r="P28" s="614"/>
      <c r="Q28" s="614"/>
      <c r="R28" s="614"/>
      <c r="S28" s="614"/>
      <c r="T28" s="614"/>
      <c r="U28" s="614"/>
      <c r="V28" s="614"/>
      <c r="W28" s="614"/>
      <c r="X28" s="614"/>
      <c r="Y28" s="614"/>
      <c r="Z28" s="614"/>
      <c r="AA28" s="614"/>
      <c r="AB28" s="614"/>
      <c r="AC28" s="614"/>
      <c r="AD28" s="614"/>
      <c r="AE28" s="614"/>
      <c r="AF28" s="614"/>
      <c r="AG28" s="614"/>
      <c r="AH28" s="614"/>
      <c r="AI28" s="614"/>
      <c r="AJ28" s="570"/>
    </row>
    <row r="29" spans="1:36" ht="15" customHeight="1" x14ac:dyDescent="0.15">
      <c r="A29" s="574"/>
      <c r="C29" s="577"/>
      <c r="D29" s="619" t="s">
        <v>531</v>
      </c>
      <c r="E29" s="577"/>
      <c r="F29" s="614"/>
      <c r="G29" s="614"/>
      <c r="H29" s="614"/>
      <c r="I29" s="614"/>
      <c r="J29" s="614"/>
      <c r="K29" s="614"/>
      <c r="L29" s="614"/>
      <c r="M29" s="614"/>
      <c r="N29" s="614"/>
      <c r="O29" s="614"/>
      <c r="P29" s="614"/>
      <c r="Q29" s="614"/>
      <c r="R29" s="614"/>
      <c r="S29" s="614"/>
      <c r="T29" s="614"/>
      <c r="U29" s="614"/>
      <c r="V29" s="614"/>
      <c r="W29" s="614"/>
      <c r="X29" s="614"/>
      <c r="Y29" s="614"/>
      <c r="Z29" s="614"/>
      <c r="AA29" s="614"/>
      <c r="AB29" s="614"/>
      <c r="AC29" s="614"/>
      <c r="AD29" s="614"/>
      <c r="AE29" s="614"/>
      <c r="AF29" s="614"/>
      <c r="AG29" s="614"/>
      <c r="AH29" s="614"/>
      <c r="AI29" s="614"/>
      <c r="AJ29" s="570"/>
    </row>
    <row r="30" spans="1:36" ht="15" customHeight="1" x14ac:dyDescent="0.15">
      <c r="A30" s="574"/>
      <c r="B30" s="574"/>
      <c r="C30" s="574"/>
      <c r="D30" s="619" t="s">
        <v>532</v>
      </c>
      <c r="E30" s="574"/>
      <c r="F30" s="574"/>
      <c r="G30" s="574"/>
      <c r="H30" s="574"/>
      <c r="I30" s="574"/>
      <c r="J30" s="574"/>
      <c r="K30" s="574"/>
      <c r="L30" s="574"/>
      <c r="M30" s="574"/>
      <c r="N30" s="574"/>
      <c r="O30" s="574"/>
      <c r="P30" s="574"/>
      <c r="Q30" s="574"/>
      <c r="R30" s="574"/>
      <c r="S30" s="574"/>
      <c r="T30" s="574"/>
      <c r="U30" s="574"/>
      <c r="V30" s="574"/>
      <c r="W30" s="574"/>
      <c r="X30" s="574"/>
      <c r="Y30" s="574"/>
      <c r="Z30" s="574"/>
      <c r="AA30" s="574"/>
      <c r="AB30" s="574"/>
      <c r="AC30" s="574"/>
      <c r="AD30" s="574"/>
      <c r="AE30" s="574"/>
      <c r="AF30" s="574"/>
      <c r="AG30" s="574"/>
      <c r="AH30" s="574"/>
      <c r="AI30" s="574"/>
      <c r="AJ30" s="570"/>
    </row>
    <row r="31" spans="1:36" ht="15" customHeight="1" x14ac:dyDescent="0.15">
      <c r="A31" s="570"/>
      <c r="B31" s="574"/>
      <c r="C31" s="574"/>
      <c r="D31" s="619" t="s">
        <v>565</v>
      </c>
      <c r="E31" s="574"/>
      <c r="F31" s="574"/>
      <c r="G31" s="574"/>
      <c r="H31" s="574"/>
      <c r="I31" s="574"/>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4"/>
      <c r="AG31" s="574"/>
      <c r="AH31" s="574"/>
      <c r="AI31" s="574"/>
      <c r="AJ31" s="570"/>
    </row>
    <row r="32" spans="1:36" ht="15" customHeight="1" x14ac:dyDescent="0.15">
      <c r="A32" s="570"/>
      <c r="B32" s="570"/>
      <c r="C32" s="570"/>
      <c r="E32" s="570"/>
      <c r="F32" s="570"/>
      <c r="G32" s="570"/>
      <c r="H32" s="570"/>
      <c r="I32" s="570"/>
      <c r="J32" s="570"/>
      <c r="K32" s="570"/>
      <c r="L32" s="570"/>
      <c r="M32" s="570"/>
      <c r="N32" s="570"/>
      <c r="O32" s="570"/>
      <c r="P32" s="570"/>
      <c r="Q32" s="570"/>
      <c r="R32" s="570"/>
      <c r="S32" s="570"/>
      <c r="T32" s="570"/>
      <c r="U32" s="570"/>
      <c r="V32" s="570"/>
      <c r="W32" s="570"/>
      <c r="X32" s="570"/>
      <c r="Y32" s="570"/>
      <c r="Z32" s="570"/>
      <c r="AA32" s="570"/>
      <c r="AB32" s="570"/>
      <c r="AC32" s="570"/>
      <c r="AD32" s="570"/>
      <c r="AE32" s="570"/>
      <c r="AF32" s="570"/>
      <c r="AG32" s="570"/>
      <c r="AH32" s="570"/>
      <c r="AI32" s="570"/>
      <c r="AJ32" s="570"/>
    </row>
    <row r="33" spans="1:36" ht="15" customHeight="1" x14ac:dyDescent="0.15">
      <c r="A33" s="570"/>
      <c r="B33" s="570"/>
      <c r="C33" s="570"/>
      <c r="D33" s="570"/>
      <c r="E33" s="570"/>
      <c r="F33" s="570"/>
      <c r="G33" s="570"/>
      <c r="H33" s="570"/>
      <c r="I33" s="570"/>
      <c r="J33" s="570"/>
      <c r="K33" s="570"/>
      <c r="L33" s="570"/>
      <c r="M33" s="570"/>
      <c r="N33" s="570"/>
      <c r="O33" s="570"/>
      <c r="P33" s="570"/>
      <c r="Q33" s="570"/>
      <c r="R33" s="570"/>
      <c r="S33" s="570"/>
      <c r="T33" s="570"/>
      <c r="U33" s="570"/>
      <c r="V33" s="570"/>
      <c r="W33" s="570"/>
      <c r="X33" s="570"/>
      <c r="Y33" s="570"/>
      <c r="Z33" s="570"/>
      <c r="AA33" s="570"/>
      <c r="AB33" s="570"/>
      <c r="AC33" s="570"/>
      <c r="AD33" s="570"/>
      <c r="AE33" s="570"/>
      <c r="AF33" s="570"/>
      <c r="AG33" s="570"/>
      <c r="AH33" s="570"/>
      <c r="AI33" s="570"/>
      <c r="AJ33" s="570"/>
    </row>
    <row r="34" spans="1:36" ht="15" customHeight="1" x14ac:dyDescent="0.15">
      <c r="A34" s="570"/>
      <c r="B34" s="570"/>
      <c r="C34" s="570"/>
      <c r="D34" s="570"/>
      <c r="E34" s="570"/>
      <c r="F34" s="570"/>
      <c r="G34" s="570"/>
      <c r="H34" s="570"/>
      <c r="I34" s="570"/>
      <c r="J34" s="570"/>
      <c r="K34" s="570"/>
      <c r="L34" s="570"/>
      <c r="M34" s="570"/>
      <c r="N34" s="570"/>
      <c r="O34" s="570"/>
      <c r="P34" s="570"/>
      <c r="Q34" s="570"/>
      <c r="R34" s="570"/>
      <c r="S34" s="570"/>
      <c r="T34" s="570"/>
      <c r="U34" s="570"/>
      <c r="V34" s="570"/>
      <c r="W34" s="570"/>
      <c r="X34" s="570"/>
      <c r="Y34" s="570"/>
      <c r="Z34" s="570"/>
      <c r="AA34" s="570"/>
      <c r="AB34" s="570"/>
      <c r="AC34" s="570"/>
      <c r="AD34" s="570"/>
      <c r="AE34" s="570"/>
      <c r="AF34" s="570"/>
      <c r="AG34" s="570"/>
      <c r="AH34" s="570"/>
      <c r="AI34" s="570"/>
      <c r="AJ34" s="570"/>
    </row>
    <row r="35" spans="1:36" ht="15" customHeight="1" x14ac:dyDescent="0.15">
      <c r="A35" s="570"/>
      <c r="B35" s="570"/>
      <c r="C35" s="570"/>
      <c r="D35" s="570"/>
      <c r="E35" s="570"/>
      <c r="F35" s="570"/>
      <c r="G35" s="570"/>
      <c r="H35" s="570"/>
      <c r="I35" s="570"/>
      <c r="J35" s="570"/>
      <c r="K35" s="570"/>
      <c r="L35" s="570"/>
      <c r="M35" s="570"/>
      <c r="N35" s="570"/>
      <c r="O35" s="570"/>
      <c r="P35" s="570"/>
      <c r="Q35" s="570"/>
      <c r="R35" s="570"/>
      <c r="S35" s="570"/>
      <c r="T35" s="570"/>
      <c r="U35" s="570"/>
      <c r="V35" s="570"/>
      <c r="W35" s="570"/>
      <c r="X35" s="570"/>
      <c r="Y35" s="570"/>
      <c r="Z35" s="570"/>
      <c r="AA35" s="570"/>
      <c r="AB35" s="570"/>
      <c r="AC35" s="570"/>
      <c r="AD35" s="570"/>
      <c r="AE35" s="570"/>
      <c r="AF35" s="570"/>
      <c r="AG35" s="570"/>
      <c r="AH35" s="570"/>
      <c r="AI35" s="570"/>
      <c r="AJ35" s="570"/>
    </row>
    <row r="36" spans="1:36" ht="15" customHeight="1" x14ac:dyDescent="0.15">
      <c r="A36" s="570"/>
      <c r="B36" s="570"/>
      <c r="C36" s="570"/>
      <c r="D36" s="570"/>
      <c r="E36" s="570"/>
      <c r="F36" s="570"/>
      <c r="G36" s="570"/>
      <c r="H36" s="570"/>
      <c r="I36" s="570"/>
      <c r="J36" s="570"/>
      <c r="K36" s="570"/>
      <c r="L36" s="570"/>
      <c r="M36" s="570"/>
      <c r="N36" s="570"/>
      <c r="O36" s="570"/>
      <c r="P36" s="570"/>
      <c r="Q36" s="570"/>
      <c r="R36" s="570"/>
      <c r="S36" s="570"/>
      <c r="T36" s="570"/>
      <c r="U36" s="570"/>
      <c r="V36" s="570"/>
      <c r="W36" s="570"/>
      <c r="X36" s="570"/>
      <c r="Y36" s="570"/>
      <c r="Z36" s="570"/>
      <c r="AA36" s="570"/>
      <c r="AB36" s="570"/>
      <c r="AC36" s="570"/>
      <c r="AD36" s="570"/>
      <c r="AE36" s="570"/>
      <c r="AF36" s="570"/>
      <c r="AG36" s="570"/>
      <c r="AH36" s="570"/>
      <c r="AI36" s="570"/>
      <c r="AJ36" s="570"/>
    </row>
    <row r="37" spans="1:36" ht="15" customHeight="1" x14ac:dyDescent="0.15">
      <c r="A37" s="570"/>
      <c r="B37" s="570"/>
      <c r="C37" s="570"/>
      <c r="D37" s="570"/>
      <c r="E37" s="570"/>
      <c r="F37" s="570"/>
      <c r="G37" s="570"/>
      <c r="H37" s="570"/>
      <c r="I37" s="570"/>
      <c r="J37" s="570"/>
      <c r="K37" s="570"/>
      <c r="L37" s="570"/>
      <c r="M37" s="570"/>
      <c r="N37" s="570"/>
      <c r="O37" s="570"/>
      <c r="P37" s="570"/>
      <c r="Q37" s="570"/>
      <c r="R37" s="570"/>
      <c r="S37" s="570"/>
      <c r="T37" s="570"/>
      <c r="U37" s="570"/>
      <c r="V37" s="570"/>
      <c r="W37" s="570"/>
      <c r="X37" s="570"/>
      <c r="Y37" s="570"/>
      <c r="Z37" s="570"/>
      <c r="AA37" s="570"/>
      <c r="AB37" s="570"/>
      <c r="AC37" s="570"/>
      <c r="AD37" s="570"/>
      <c r="AE37" s="570"/>
      <c r="AF37" s="570"/>
      <c r="AG37" s="570"/>
      <c r="AH37" s="570"/>
      <c r="AI37" s="570"/>
      <c r="AJ37" s="570"/>
    </row>
    <row r="38" spans="1:36" ht="15" customHeight="1" x14ac:dyDescent="0.15">
      <c r="A38" s="570"/>
      <c r="B38" s="570"/>
      <c r="C38" s="570"/>
      <c r="D38" s="570"/>
      <c r="E38" s="570"/>
      <c r="F38" s="570"/>
      <c r="G38" s="570"/>
      <c r="H38" s="570"/>
      <c r="I38" s="570"/>
      <c r="J38" s="570"/>
      <c r="K38" s="570"/>
      <c r="L38" s="570"/>
      <c r="M38" s="570"/>
      <c r="N38" s="570"/>
      <c r="O38" s="570"/>
      <c r="P38" s="570"/>
      <c r="Q38" s="570"/>
      <c r="R38" s="570"/>
      <c r="S38" s="570"/>
      <c r="T38" s="570"/>
      <c r="U38" s="570"/>
      <c r="V38" s="570"/>
      <c r="W38" s="570"/>
      <c r="X38" s="570"/>
      <c r="Y38" s="570"/>
      <c r="Z38" s="570"/>
      <c r="AA38" s="570"/>
      <c r="AB38" s="570"/>
      <c r="AC38" s="570"/>
      <c r="AD38" s="570"/>
      <c r="AE38" s="570"/>
      <c r="AF38" s="570"/>
      <c r="AG38" s="570"/>
      <c r="AH38" s="570"/>
      <c r="AI38" s="570"/>
      <c r="AJ38" s="570"/>
    </row>
    <row r="39" spans="1:36" ht="15" customHeight="1" x14ac:dyDescent="0.15">
      <c r="A39" s="570"/>
      <c r="B39" s="570"/>
      <c r="C39" s="570"/>
      <c r="D39" s="570"/>
      <c r="E39" s="570"/>
      <c r="F39" s="570"/>
      <c r="G39" s="570"/>
      <c r="H39" s="570"/>
      <c r="I39" s="570"/>
      <c r="J39" s="570"/>
      <c r="K39" s="570"/>
      <c r="L39" s="570"/>
      <c r="M39" s="570"/>
      <c r="N39" s="570"/>
      <c r="O39" s="570"/>
      <c r="P39" s="570"/>
      <c r="Q39" s="570"/>
      <c r="R39" s="570"/>
      <c r="S39" s="570"/>
      <c r="T39" s="570"/>
      <c r="U39" s="570"/>
      <c r="V39" s="570"/>
      <c r="W39" s="570"/>
      <c r="X39" s="570"/>
      <c r="Y39" s="570"/>
      <c r="Z39" s="570"/>
      <c r="AA39" s="570"/>
      <c r="AB39" s="570"/>
      <c r="AC39" s="570"/>
      <c r="AD39" s="570"/>
      <c r="AE39" s="570"/>
      <c r="AF39" s="570"/>
      <c r="AG39" s="570"/>
      <c r="AH39" s="570"/>
      <c r="AI39" s="570"/>
      <c r="AJ39" s="570"/>
    </row>
    <row r="40" spans="1:36" ht="15" customHeight="1" x14ac:dyDescent="0.15">
      <c r="A40" s="570"/>
      <c r="B40" s="570"/>
      <c r="C40" s="570"/>
      <c r="D40" s="570"/>
      <c r="E40" s="570"/>
      <c r="F40" s="570"/>
      <c r="G40" s="570"/>
      <c r="H40" s="570"/>
      <c r="I40" s="570"/>
      <c r="J40" s="570"/>
      <c r="K40" s="570"/>
      <c r="L40" s="570"/>
      <c r="M40" s="570"/>
      <c r="N40" s="570"/>
      <c r="O40" s="570"/>
      <c r="P40" s="570"/>
      <c r="Q40" s="570"/>
      <c r="R40" s="570"/>
      <c r="S40" s="570"/>
      <c r="T40" s="570"/>
      <c r="U40" s="570"/>
      <c r="V40" s="570"/>
      <c r="W40" s="570"/>
      <c r="X40" s="570"/>
      <c r="Y40" s="570"/>
      <c r="Z40" s="570"/>
      <c r="AA40" s="570"/>
      <c r="AB40" s="570"/>
      <c r="AC40" s="570"/>
      <c r="AD40" s="570"/>
      <c r="AE40" s="570"/>
      <c r="AF40" s="570"/>
      <c r="AG40" s="570"/>
      <c r="AH40" s="570"/>
      <c r="AI40" s="570"/>
      <c r="AJ40" s="570"/>
    </row>
    <row r="41" spans="1:36" ht="15" customHeight="1" x14ac:dyDescent="0.15">
      <c r="A41" s="570"/>
      <c r="B41" s="570"/>
      <c r="C41" s="570"/>
      <c r="D41" s="570"/>
      <c r="E41" s="570"/>
      <c r="F41" s="570"/>
      <c r="G41" s="570"/>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0"/>
      <c r="AH41" s="570"/>
      <c r="AI41" s="570"/>
      <c r="AJ41" s="570"/>
    </row>
    <row r="42" spans="1:36" ht="15" customHeight="1" x14ac:dyDescent="0.15">
      <c r="A42" s="570"/>
      <c r="B42" s="570"/>
      <c r="C42" s="570"/>
      <c r="D42" s="570"/>
      <c r="E42" s="570"/>
      <c r="F42" s="570"/>
      <c r="G42" s="570"/>
      <c r="H42" s="570"/>
      <c r="I42" s="570"/>
      <c r="J42" s="570"/>
      <c r="K42" s="570"/>
      <c r="L42" s="570"/>
      <c r="M42" s="570"/>
      <c r="N42" s="570"/>
      <c r="O42" s="570"/>
      <c r="P42" s="570"/>
      <c r="Q42" s="570"/>
      <c r="R42" s="570"/>
      <c r="S42" s="570"/>
      <c r="T42" s="570"/>
      <c r="U42" s="570"/>
      <c r="V42" s="570"/>
      <c r="W42" s="570"/>
      <c r="X42" s="570"/>
      <c r="Y42" s="570"/>
      <c r="Z42" s="570"/>
      <c r="AA42" s="570"/>
      <c r="AB42" s="570"/>
      <c r="AC42" s="570"/>
      <c r="AD42" s="570"/>
      <c r="AE42" s="570"/>
      <c r="AF42" s="570"/>
      <c r="AG42" s="570"/>
      <c r="AH42" s="570"/>
      <c r="AI42" s="570"/>
      <c r="AJ42" s="570"/>
    </row>
    <row r="43" spans="1:36" ht="15" customHeight="1" x14ac:dyDescent="0.15">
      <c r="A43" s="570"/>
      <c r="B43" s="570"/>
      <c r="C43" s="570"/>
      <c r="D43" s="570"/>
      <c r="E43" s="570"/>
      <c r="F43" s="570"/>
      <c r="G43" s="570"/>
      <c r="H43" s="570"/>
      <c r="I43" s="570"/>
      <c r="J43" s="570"/>
      <c r="K43" s="570"/>
      <c r="L43" s="570"/>
      <c r="M43" s="570"/>
      <c r="N43" s="570"/>
      <c r="O43" s="570"/>
      <c r="P43" s="570"/>
      <c r="Q43" s="570"/>
      <c r="R43" s="570"/>
      <c r="S43" s="570"/>
      <c r="T43" s="570"/>
      <c r="U43" s="570"/>
      <c r="V43" s="570"/>
      <c r="W43" s="570"/>
      <c r="X43" s="570"/>
      <c r="Y43" s="570"/>
      <c r="Z43" s="570"/>
      <c r="AA43" s="570"/>
      <c r="AB43" s="570"/>
      <c r="AC43" s="570"/>
      <c r="AD43" s="570"/>
      <c r="AE43" s="570"/>
      <c r="AF43" s="570"/>
      <c r="AG43" s="570"/>
      <c r="AH43" s="570"/>
      <c r="AI43" s="570"/>
      <c r="AJ43" s="570"/>
    </row>
  </sheetData>
  <mergeCells count="7">
    <mergeCell ref="C16:AH19"/>
    <mergeCell ref="A21:AJ21"/>
    <mergeCell ref="F13:AJ15"/>
    <mergeCell ref="A1:AJ1"/>
    <mergeCell ref="W10:AH10"/>
    <mergeCell ref="C13:E15"/>
    <mergeCell ref="B7:K7"/>
  </mergeCells>
  <phoneticPr fontId="3"/>
  <pageMargins left="0.78740157480314965" right="0" top="0.78740157480314965" bottom="0"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S47"/>
  <sheetViews>
    <sheetView showGridLines="0" showZeros="0" zoomScaleNormal="100" zoomScaleSheetLayoutView="100" workbookViewId="0">
      <selection activeCell="AR21" sqref="AR21"/>
    </sheetView>
  </sheetViews>
  <sheetFormatPr defaultColWidth="9" defaultRowHeight="13.5" x14ac:dyDescent="0.15"/>
  <cols>
    <col min="1" max="52" width="2.625" style="211" customWidth="1"/>
    <col min="53" max="16384" width="9" style="211"/>
  </cols>
  <sheetData>
    <row r="1" spans="1:37" ht="15" customHeight="1" x14ac:dyDescent="0.15">
      <c r="A1" s="1592" t="s">
        <v>742</v>
      </c>
      <c r="B1" s="1592"/>
      <c r="C1" s="1592"/>
      <c r="D1" s="1592"/>
      <c r="E1" s="1592"/>
      <c r="F1" s="1592"/>
      <c r="G1" s="1592"/>
      <c r="H1" s="1592"/>
      <c r="I1" s="1592"/>
      <c r="J1" s="1592"/>
      <c r="K1" s="1592"/>
      <c r="L1" s="1592"/>
      <c r="M1" s="1592"/>
      <c r="N1" s="1592"/>
      <c r="O1" s="1592"/>
      <c r="P1" s="1592"/>
      <c r="Q1" s="1592"/>
      <c r="R1" s="1592"/>
      <c r="S1" s="1592"/>
      <c r="T1" s="1592"/>
      <c r="U1" s="1592"/>
      <c r="V1" s="1592"/>
      <c r="W1" s="1592"/>
      <c r="X1" s="1592"/>
      <c r="Y1" s="1592"/>
      <c r="Z1" s="1592"/>
      <c r="AA1" s="1592"/>
      <c r="AB1" s="1592"/>
      <c r="AC1" s="1592"/>
      <c r="AD1" s="1592"/>
      <c r="AE1" s="1592"/>
      <c r="AF1" s="1592"/>
      <c r="AG1" s="1592"/>
      <c r="AH1" s="1592"/>
      <c r="AI1" s="1592"/>
      <c r="AJ1" s="1592"/>
    </row>
    <row r="2" spans="1:37" ht="15" customHeight="1" x14ac:dyDescent="0.15">
      <c r="A2" s="210"/>
      <c r="B2" s="210"/>
      <c r="C2" s="210"/>
      <c r="D2" s="210"/>
      <c r="E2" s="210"/>
      <c r="F2" s="210"/>
      <c r="G2" s="210"/>
      <c r="H2" s="210"/>
      <c r="I2" s="210"/>
      <c r="J2" s="210"/>
      <c r="K2" s="210"/>
      <c r="L2" s="570"/>
      <c r="M2" s="570"/>
      <c r="N2" s="570"/>
      <c r="O2" s="570"/>
      <c r="P2" s="570"/>
      <c r="Q2" s="570"/>
      <c r="R2" s="570"/>
      <c r="S2" s="570"/>
      <c r="T2" s="570"/>
      <c r="U2" s="570"/>
      <c r="V2" s="570"/>
      <c r="W2" s="570"/>
      <c r="X2" s="570"/>
      <c r="Y2" s="570"/>
      <c r="Z2" s="570"/>
      <c r="AA2" s="570"/>
      <c r="AB2" s="570"/>
      <c r="AC2" s="570"/>
      <c r="AD2" s="570"/>
      <c r="AE2" s="570"/>
      <c r="AF2" s="570"/>
      <c r="AG2" s="570"/>
      <c r="AH2" s="570"/>
      <c r="AI2" s="570"/>
      <c r="AJ2" s="570"/>
    </row>
    <row r="3" spans="1:37" ht="15" customHeight="1" x14ac:dyDescent="0.15">
      <c r="A3" s="210"/>
      <c r="B3" s="210"/>
      <c r="C3" s="210"/>
      <c r="D3" s="210"/>
      <c r="E3" s="210"/>
      <c r="F3" s="210"/>
      <c r="G3" s="210"/>
      <c r="H3" s="210"/>
      <c r="I3" s="210"/>
      <c r="J3" s="210"/>
      <c r="K3" s="210"/>
      <c r="L3" s="570"/>
      <c r="M3" s="570"/>
      <c r="N3" s="570"/>
      <c r="O3" s="570"/>
      <c r="P3" s="570"/>
      <c r="Q3" s="570"/>
      <c r="R3" s="570"/>
      <c r="S3" s="570"/>
      <c r="T3" s="570"/>
      <c r="U3" s="570"/>
      <c r="V3" s="570"/>
      <c r="W3" s="570"/>
      <c r="X3" s="570"/>
      <c r="Y3" s="570"/>
      <c r="Z3" s="570"/>
      <c r="AA3" s="570"/>
      <c r="AB3" s="570"/>
      <c r="AC3" s="570"/>
      <c r="AD3" s="572" t="s">
        <v>500</v>
      </c>
      <c r="AE3" s="572"/>
      <c r="AF3" s="572"/>
      <c r="AG3" s="572"/>
      <c r="AH3" s="572"/>
      <c r="AI3" s="572"/>
      <c r="AJ3" s="570"/>
    </row>
    <row r="4" spans="1:37" ht="15" customHeight="1" x14ac:dyDescent="0.15">
      <c r="A4" s="570"/>
      <c r="B4" s="570"/>
      <c r="C4" s="570"/>
      <c r="D4" s="570"/>
      <c r="E4" s="570"/>
      <c r="F4" s="570"/>
      <c r="G4" s="570"/>
      <c r="H4" s="570"/>
      <c r="I4" s="570"/>
      <c r="J4" s="570"/>
      <c r="K4" s="570"/>
      <c r="L4" s="570"/>
      <c r="M4" s="570"/>
      <c r="N4" s="570"/>
      <c r="O4" s="570"/>
      <c r="P4" s="570"/>
      <c r="Q4" s="570"/>
      <c r="R4" s="570"/>
      <c r="S4" s="570"/>
      <c r="T4" s="570"/>
      <c r="U4" s="570"/>
      <c r="V4" s="570"/>
      <c r="W4" s="570"/>
      <c r="X4" s="570"/>
      <c r="Y4" s="570"/>
      <c r="Z4" s="570"/>
      <c r="AA4" s="570" t="s">
        <v>715</v>
      </c>
      <c r="AB4" s="570"/>
      <c r="AC4" s="570"/>
      <c r="AD4" s="572" t="s">
        <v>501</v>
      </c>
      <c r="AE4" s="572"/>
      <c r="AF4" s="572"/>
      <c r="AG4" s="572"/>
      <c r="AH4" s="572"/>
      <c r="AI4" s="572"/>
      <c r="AJ4" s="570"/>
    </row>
    <row r="5" spans="1:37" ht="15" customHeight="1" x14ac:dyDescent="0.15">
      <c r="A5" s="570"/>
      <c r="B5" s="570"/>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c r="AF5" s="570"/>
      <c r="AG5" s="570"/>
      <c r="AH5" s="570"/>
      <c r="AI5" s="570"/>
      <c r="AJ5" s="570"/>
    </row>
    <row r="6" spans="1:37" ht="15" customHeight="1" x14ac:dyDescent="0.15">
      <c r="J6" s="573"/>
      <c r="K6" s="570"/>
      <c r="L6" s="570"/>
      <c r="M6" s="570"/>
      <c r="N6" s="570"/>
      <c r="O6" s="570"/>
      <c r="P6" s="570"/>
      <c r="Q6" s="570"/>
    </row>
    <row r="7" spans="1:37" ht="15" customHeight="1" x14ac:dyDescent="0.15">
      <c r="B7" s="1595" t="s">
        <v>533</v>
      </c>
      <c r="C7" s="1595"/>
      <c r="D7" s="1595"/>
      <c r="E7" s="1595"/>
      <c r="F7" s="1595"/>
      <c r="G7" s="1595"/>
      <c r="H7" s="1595"/>
      <c r="I7" s="1595"/>
      <c r="J7" s="573" t="s">
        <v>528</v>
      </c>
      <c r="K7" s="570"/>
      <c r="L7" s="570"/>
      <c r="M7" s="570"/>
      <c r="N7" s="570"/>
      <c r="O7" s="570"/>
      <c r="P7" s="570"/>
      <c r="Q7" s="570"/>
    </row>
    <row r="8" spans="1:37" ht="15" customHeight="1" x14ac:dyDescent="0.15">
      <c r="B8" s="616"/>
      <c r="C8" s="616"/>
      <c r="D8" s="616"/>
      <c r="E8" s="616"/>
      <c r="F8" s="616"/>
      <c r="G8" s="616"/>
      <c r="H8" s="616"/>
      <c r="I8" s="616"/>
      <c r="J8" s="573"/>
      <c r="K8" s="570"/>
      <c r="L8" s="570"/>
      <c r="M8" s="570"/>
      <c r="N8" s="570"/>
      <c r="O8" s="570"/>
      <c r="P8" s="570"/>
      <c r="Q8" s="570"/>
    </row>
    <row r="9" spans="1:37" ht="15" customHeight="1" x14ac:dyDescent="0.15">
      <c r="B9" s="616"/>
      <c r="C9" s="616"/>
      <c r="D9" s="616"/>
      <c r="E9" s="616"/>
      <c r="F9" s="616"/>
      <c r="G9" s="616"/>
      <c r="H9" s="616"/>
      <c r="I9" s="616"/>
      <c r="J9" s="573"/>
      <c r="K9" s="570"/>
      <c r="L9" s="570"/>
      <c r="M9" s="570"/>
      <c r="N9" s="570"/>
      <c r="O9" s="570"/>
      <c r="P9" s="570"/>
      <c r="Q9" s="570"/>
    </row>
    <row r="10" spans="1:37" ht="15" customHeight="1" x14ac:dyDescent="0.15">
      <c r="J10" s="570"/>
      <c r="K10" s="570"/>
      <c r="L10" s="570"/>
      <c r="M10" s="570"/>
      <c r="N10" s="570"/>
      <c r="O10" s="570"/>
      <c r="P10" s="570"/>
      <c r="Q10" s="570"/>
      <c r="R10" s="570"/>
      <c r="S10" s="570"/>
      <c r="T10" s="570"/>
      <c r="U10" s="570"/>
      <c r="V10" s="570"/>
      <c r="W10" s="1595" t="s">
        <v>566</v>
      </c>
      <c r="X10" s="1595"/>
      <c r="Y10" s="1595"/>
      <c r="Z10" s="1595"/>
      <c r="AA10" s="1595"/>
      <c r="AB10" s="1595"/>
      <c r="AC10" s="1595"/>
      <c r="AD10" s="1595"/>
      <c r="AE10" s="1595"/>
      <c r="AF10" s="1595"/>
      <c r="AG10" s="1595"/>
      <c r="AH10" s="1595"/>
      <c r="AI10" s="572"/>
      <c r="AJ10" s="572"/>
      <c r="AK10" s="570"/>
    </row>
    <row r="11" spans="1:37" ht="15" customHeight="1" x14ac:dyDescent="0.15">
      <c r="A11" s="570"/>
      <c r="B11" s="570"/>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0"/>
    </row>
    <row r="12" spans="1:37" ht="15" customHeight="1" x14ac:dyDescent="0.15">
      <c r="A12" s="570"/>
      <c r="B12" s="570"/>
      <c r="H12" s="570"/>
      <c r="I12" s="570"/>
      <c r="J12" s="570"/>
      <c r="K12" s="570"/>
      <c r="L12" s="570"/>
      <c r="M12" s="570"/>
      <c r="N12" s="570"/>
      <c r="O12" s="570"/>
      <c r="P12" s="570"/>
      <c r="Q12" s="570"/>
      <c r="R12" s="570"/>
      <c r="S12" s="570"/>
      <c r="T12" s="570"/>
      <c r="U12" s="570"/>
      <c r="V12" s="570"/>
      <c r="W12" s="570"/>
      <c r="X12" s="570"/>
      <c r="Y12" s="570"/>
      <c r="Z12" s="570"/>
      <c r="AA12" s="570"/>
      <c r="AB12" s="570"/>
      <c r="AC12" s="570"/>
      <c r="AD12" s="570"/>
      <c r="AE12" s="570"/>
      <c r="AF12" s="570"/>
      <c r="AG12" s="570"/>
      <c r="AH12" s="570"/>
      <c r="AI12" s="570"/>
      <c r="AJ12" s="570"/>
    </row>
    <row r="13" spans="1:37" ht="15" customHeight="1" x14ac:dyDescent="0.15">
      <c r="A13" s="570"/>
      <c r="B13" s="570"/>
      <c r="C13" s="1594"/>
      <c r="D13" s="1594"/>
      <c r="E13" s="1594"/>
      <c r="F13" s="1591" t="s">
        <v>563</v>
      </c>
      <c r="G13" s="1591"/>
      <c r="H13" s="1591"/>
      <c r="I13" s="1591"/>
      <c r="J13" s="1591"/>
      <c r="K13" s="1591"/>
      <c r="L13" s="1591"/>
      <c r="M13" s="1591"/>
      <c r="N13" s="1591"/>
      <c r="O13" s="1591"/>
      <c r="P13" s="1591"/>
      <c r="Q13" s="1591"/>
      <c r="R13" s="1591"/>
      <c r="S13" s="1591"/>
      <c r="T13" s="1591"/>
      <c r="U13" s="1591"/>
      <c r="V13" s="1591"/>
      <c r="W13" s="1591"/>
      <c r="X13" s="1591"/>
      <c r="Y13" s="1591"/>
      <c r="Z13" s="1591"/>
      <c r="AA13" s="1591"/>
      <c r="AB13" s="1591"/>
      <c r="AC13" s="1591"/>
      <c r="AD13" s="1591"/>
      <c r="AE13" s="1591"/>
      <c r="AF13" s="1591"/>
      <c r="AG13" s="1591"/>
      <c r="AH13" s="1591"/>
      <c r="AI13" s="1591"/>
      <c r="AJ13" s="1591"/>
    </row>
    <row r="14" spans="1:37" ht="15" customHeight="1" x14ac:dyDescent="0.15">
      <c r="A14" s="570"/>
      <c r="B14" s="570"/>
      <c r="C14" s="1594"/>
      <c r="D14" s="1594"/>
      <c r="E14" s="1594"/>
      <c r="F14" s="1591"/>
      <c r="G14" s="1591"/>
      <c r="H14" s="1591"/>
      <c r="I14" s="1591"/>
      <c r="J14" s="1591"/>
      <c r="K14" s="1591"/>
      <c r="L14" s="1591"/>
      <c r="M14" s="1591"/>
      <c r="N14" s="1591"/>
      <c r="O14" s="1591"/>
      <c r="P14" s="1591"/>
      <c r="Q14" s="1591"/>
      <c r="R14" s="1591"/>
      <c r="S14" s="1591"/>
      <c r="T14" s="1591"/>
      <c r="U14" s="1591"/>
      <c r="V14" s="1591"/>
      <c r="W14" s="1591"/>
      <c r="X14" s="1591"/>
      <c r="Y14" s="1591"/>
      <c r="Z14" s="1591"/>
      <c r="AA14" s="1591"/>
      <c r="AB14" s="1591"/>
      <c r="AC14" s="1591"/>
      <c r="AD14" s="1591"/>
      <c r="AE14" s="1591"/>
      <c r="AF14" s="1591"/>
      <c r="AG14" s="1591"/>
      <c r="AH14" s="1591"/>
      <c r="AI14" s="1591"/>
      <c r="AJ14" s="1591"/>
    </row>
    <row r="15" spans="1:37" ht="15" customHeight="1" x14ac:dyDescent="0.15">
      <c r="A15" s="570"/>
      <c r="B15" s="570"/>
      <c r="C15" s="1594"/>
      <c r="D15" s="1594"/>
      <c r="E15" s="1594"/>
      <c r="F15" s="1591"/>
      <c r="G15" s="1591"/>
      <c r="H15" s="1591"/>
      <c r="I15" s="1591"/>
      <c r="J15" s="1591"/>
      <c r="K15" s="1591"/>
      <c r="L15" s="1591"/>
      <c r="M15" s="1591"/>
      <c r="N15" s="1591"/>
      <c r="O15" s="1591"/>
      <c r="P15" s="1591"/>
      <c r="Q15" s="1591"/>
      <c r="R15" s="1591"/>
      <c r="S15" s="1591"/>
      <c r="T15" s="1591"/>
      <c r="U15" s="1591"/>
      <c r="V15" s="1591"/>
      <c r="W15" s="1591"/>
      <c r="X15" s="1591"/>
      <c r="Y15" s="1591"/>
      <c r="Z15" s="1591"/>
      <c r="AA15" s="1591"/>
      <c r="AB15" s="1591"/>
      <c r="AC15" s="1591"/>
      <c r="AD15" s="1591"/>
      <c r="AE15" s="1591"/>
      <c r="AF15" s="1591"/>
      <c r="AG15" s="1591"/>
      <c r="AH15" s="1591"/>
      <c r="AI15" s="1591"/>
      <c r="AJ15" s="1591"/>
    </row>
    <row r="16" spans="1:37" ht="15" customHeight="1" x14ac:dyDescent="0.15">
      <c r="A16" s="570"/>
      <c r="C16" s="1589" t="s">
        <v>570</v>
      </c>
      <c r="D16" s="933"/>
      <c r="E16" s="933"/>
      <c r="F16" s="933"/>
      <c r="G16" s="933"/>
      <c r="H16" s="933"/>
      <c r="I16" s="933"/>
      <c r="J16" s="933"/>
      <c r="K16" s="933"/>
      <c r="L16" s="933"/>
      <c r="M16" s="933"/>
      <c r="N16" s="933"/>
      <c r="O16" s="933"/>
      <c r="P16" s="933"/>
      <c r="Q16" s="933"/>
      <c r="R16" s="933"/>
      <c r="S16" s="933"/>
      <c r="T16" s="933"/>
      <c r="U16" s="933"/>
      <c r="V16" s="933"/>
      <c r="W16" s="933"/>
      <c r="X16" s="933"/>
      <c r="Y16" s="933"/>
      <c r="Z16" s="933"/>
      <c r="AA16" s="933"/>
      <c r="AB16" s="933"/>
      <c r="AC16" s="933"/>
      <c r="AD16" s="933"/>
      <c r="AE16" s="933"/>
      <c r="AF16" s="933"/>
      <c r="AG16" s="933"/>
      <c r="AH16" s="933"/>
      <c r="AI16" s="576"/>
      <c r="AJ16" s="570"/>
    </row>
    <row r="17" spans="1:71" ht="15" customHeight="1" x14ac:dyDescent="0.15">
      <c r="A17" s="570"/>
      <c r="B17" s="576"/>
      <c r="C17" s="933"/>
      <c r="D17" s="933"/>
      <c r="E17" s="933"/>
      <c r="F17" s="933"/>
      <c r="G17" s="933"/>
      <c r="H17" s="933"/>
      <c r="I17" s="933"/>
      <c r="J17" s="933"/>
      <c r="K17" s="933"/>
      <c r="L17" s="933"/>
      <c r="M17" s="933"/>
      <c r="N17" s="933"/>
      <c r="O17" s="933"/>
      <c r="P17" s="933"/>
      <c r="Q17" s="933"/>
      <c r="R17" s="933"/>
      <c r="S17" s="933"/>
      <c r="T17" s="933"/>
      <c r="U17" s="933"/>
      <c r="V17" s="933"/>
      <c r="W17" s="933"/>
      <c r="X17" s="933"/>
      <c r="Y17" s="933"/>
      <c r="Z17" s="933"/>
      <c r="AA17" s="933"/>
      <c r="AB17" s="933"/>
      <c r="AC17" s="933"/>
      <c r="AD17" s="933"/>
      <c r="AE17" s="933"/>
      <c r="AF17" s="933"/>
      <c r="AG17" s="933"/>
      <c r="AH17" s="933"/>
      <c r="AI17" s="576"/>
      <c r="AJ17" s="570"/>
    </row>
    <row r="18" spans="1:71" ht="15" customHeight="1" x14ac:dyDescent="0.15">
      <c r="A18" s="570"/>
      <c r="B18" s="576"/>
      <c r="C18" s="933"/>
      <c r="D18" s="933"/>
      <c r="E18" s="933"/>
      <c r="F18" s="933"/>
      <c r="G18" s="933"/>
      <c r="H18" s="933"/>
      <c r="I18" s="933"/>
      <c r="J18" s="933"/>
      <c r="K18" s="933"/>
      <c r="L18" s="933"/>
      <c r="M18" s="933"/>
      <c r="N18" s="933"/>
      <c r="O18" s="933"/>
      <c r="P18" s="933"/>
      <c r="Q18" s="933"/>
      <c r="R18" s="933"/>
      <c r="S18" s="933"/>
      <c r="T18" s="933"/>
      <c r="U18" s="933"/>
      <c r="V18" s="933"/>
      <c r="W18" s="933"/>
      <c r="X18" s="933"/>
      <c r="Y18" s="933"/>
      <c r="Z18" s="933"/>
      <c r="AA18" s="933"/>
      <c r="AB18" s="933"/>
      <c r="AC18" s="933"/>
      <c r="AD18" s="933"/>
      <c r="AE18" s="933"/>
      <c r="AF18" s="933"/>
      <c r="AG18" s="933"/>
      <c r="AH18" s="933"/>
      <c r="AI18" s="576"/>
      <c r="AJ18" s="570"/>
    </row>
    <row r="19" spans="1:71" ht="15" customHeight="1" x14ac:dyDescent="0.15">
      <c r="A19" s="570"/>
      <c r="B19" s="576"/>
      <c r="C19" s="933"/>
      <c r="D19" s="933"/>
      <c r="E19" s="933"/>
      <c r="F19" s="933"/>
      <c r="G19" s="933"/>
      <c r="H19" s="933"/>
      <c r="I19" s="933"/>
      <c r="J19" s="933"/>
      <c r="K19" s="933"/>
      <c r="L19" s="933"/>
      <c r="M19" s="933"/>
      <c r="N19" s="933"/>
      <c r="O19" s="933"/>
      <c r="P19" s="933"/>
      <c r="Q19" s="933"/>
      <c r="R19" s="933"/>
      <c r="S19" s="933"/>
      <c r="T19" s="933"/>
      <c r="U19" s="933"/>
      <c r="V19" s="933"/>
      <c r="W19" s="933"/>
      <c r="X19" s="933"/>
      <c r="Y19" s="933"/>
      <c r="Z19" s="933"/>
      <c r="AA19" s="933"/>
      <c r="AB19" s="933"/>
      <c r="AC19" s="933"/>
      <c r="AD19" s="933"/>
      <c r="AE19" s="933"/>
      <c r="AF19" s="933"/>
      <c r="AG19" s="933"/>
      <c r="AH19" s="933"/>
      <c r="AI19" s="576"/>
      <c r="AJ19" s="570"/>
    </row>
    <row r="20" spans="1:71" ht="15" customHeight="1" x14ac:dyDescent="0.15">
      <c r="A20" s="570"/>
      <c r="B20" s="570"/>
      <c r="C20" s="570"/>
      <c r="D20" s="570"/>
      <c r="E20" s="570"/>
      <c r="F20" s="570"/>
      <c r="G20" s="570"/>
      <c r="H20" s="570"/>
      <c r="I20" s="570"/>
      <c r="J20" s="570"/>
      <c r="K20" s="570"/>
      <c r="L20" s="570"/>
      <c r="M20" s="570"/>
      <c r="N20" s="570"/>
      <c r="O20" s="570"/>
      <c r="P20" s="570"/>
      <c r="Q20" s="570"/>
      <c r="R20" s="570"/>
      <c r="S20" s="570"/>
      <c r="T20" s="570"/>
      <c r="U20" s="570"/>
      <c r="V20" s="570"/>
      <c r="W20" s="570"/>
      <c r="X20" s="570"/>
      <c r="Y20" s="570"/>
      <c r="Z20" s="570"/>
      <c r="AA20" s="570"/>
      <c r="AB20" s="570"/>
      <c r="AC20" s="570"/>
      <c r="AD20" s="570"/>
      <c r="AE20" s="570"/>
      <c r="AF20" s="570"/>
      <c r="AG20" s="570"/>
      <c r="AH20" s="570"/>
      <c r="AI20" s="570"/>
      <c r="AJ20" s="570"/>
    </row>
    <row r="21" spans="1:71" ht="15" customHeight="1" x14ac:dyDescent="0.15">
      <c r="A21" s="1590" t="s">
        <v>507</v>
      </c>
      <c r="B21" s="1590"/>
      <c r="C21" s="1590"/>
      <c r="D21" s="1590"/>
      <c r="E21" s="1590"/>
      <c r="F21" s="1590"/>
      <c r="G21" s="1590"/>
      <c r="H21" s="1590"/>
      <c r="I21" s="1590"/>
      <c r="J21" s="1590"/>
      <c r="K21" s="1590"/>
      <c r="L21" s="1590"/>
      <c r="M21" s="1590"/>
      <c r="N21" s="1590"/>
      <c r="O21" s="1590"/>
      <c r="P21" s="1590"/>
      <c r="Q21" s="1590"/>
      <c r="R21" s="1590"/>
      <c r="S21" s="1590"/>
      <c r="T21" s="1590"/>
      <c r="U21" s="1590"/>
      <c r="V21" s="1590"/>
      <c r="W21" s="1590"/>
      <c r="X21" s="1590"/>
      <c r="Y21" s="1590"/>
      <c r="Z21" s="1590"/>
      <c r="AA21" s="1590"/>
      <c r="AB21" s="1590"/>
      <c r="AC21" s="1590"/>
      <c r="AD21" s="1590"/>
      <c r="AE21" s="1590"/>
      <c r="AF21" s="1590"/>
      <c r="AG21" s="1590"/>
      <c r="AH21" s="1590"/>
      <c r="AI21" s="1590"/>
      <c r="AJ21" s="1590"/>
    </row>
    <row r="22" spans="1:71" ht="15" customHeight="1" x14ac:dyDescent="0.15">
      <c r="A22" s="570"/>
      <c r="B22" s="570"/>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row>
    <row r="23" spans="1:71" ht="15" customHeight="1" x14ac:dyDescent="0.15">
      <c r="A23" s="570"/>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row>
    <row r="24" spans="1:71" ht="15" customHeight="1" x14ac:dyDescent="0.15">
      <c r="A24" s="574"/>
      <c r="C24" s="577"/>
      <c r="D24" s="577" t="s">
        <v>529</v>
      </c>
      <c r="E24" s="577"/>
      <c r="F24" s="577"/>
      <c r="G24" s="577"/>
      <c r="H24" s="577"/>
      <c r="I24" s="573"/>
      <c r="J24" s="573"/>
      <c r="K24" s="573"/>
      <c r="L24" s="573"/>
      <c r="M24" s="578"/>
      <c r="N24" s="578"/>
      <c r="O24" s="578"/>
      <c r="P24" s="578"/>
      <c r="Q24" s="578"/>
      <c r="R24" s="578"/>
      <c r="S24" s="578"/>
      <c r="T24" s="578"/>
      <c r="U24" s="578"/>
      <c r="V24" s="578"/>
      <c r="W24" s="578"/>
      <c r="X24" s="578"/>
      <c r="Y24" s="578"/>
      <c r="Z24" s="578"/>
      <c r="AA24" s="578"/>
      <c r="AB24" s="578"/>
      <c r="AC24" s="578"/>
      <c r="AD24" s="578"/>
      <c r="AE24" s="578"/>
      <c r="AF24" s="578"/>
      <c r="AG24" s="578"/>
      <c r="AH24" s="578"/>
      <c r="AI24" s="578"/>
      <c r="AJ24" s="570"/>
    </row>
    <row r="25" spans="1:71" ht="15" customHeight="1" x14ac:dyDescent="0.15">
      <c r="A25" s="574"/>
      <c r="C25" s="577"/>
      <c r="D25" s="577"/>
      <c r="E25" s="577"/>
      <c r="F25" s="577"/>
      <c r="G25" s="577"/>
      <c r="H25" s="577"/>
      <c r="I25" s="573"/>
      <c r="J25" s="573"/>
      <c r="K25" s="573"/>
      <c r="L25" s="573"/>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0"/>
    </row>
    <row r="26" spans="1:71" ht="15" customHeight="1" x14ac:dyDescent="0.15">
      <c r="A26" s="574"/>
      <c r="C26" s="577"/>
      <c r="D26" s="577"/>
      <c r="E26" s="577"/>
      <c r="F26" s="577"/>
      <c r="G26" s="577"/>
      <c r="H26" s="577"/>
      <c r="I26" s="573"/>
      <c r="J26" s="573"/>
      <c r="K26" s="573"/>
      <c r="L26" s="573"/>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0"/>
    </row>
    <row r="27" spans="1:71" ht="15" customHeight="1" x14ac:dyDescent="0.15">
      <c r="A27" s="574"/>
      <c r="C27" s="577"/>
      <c r="D27" s="577" t="s">
        <v>574</v>
      </c>
      <c r="E27" s="577"/>
      <c r="F27" s="577"/>
      <c r="G27" s="577"/>
      <c r="H27" s="577"/>
      <c r="I27" s="573"/>
      <c r="J27" s="573"/>
      <c r="K27" s="573"/>
      <c r="L27" s="573"/>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0"/>
    </row>
    <row r="28" spans="1:71" ht="15" customHeight="1" x14ac:dyDescent="0.15">
      <c r="A28" s="574"/>
      <c r="C28" s="577"/>
      <c r="D28" s="577"/>
      <c r="E28" s="577"/>
      <c r="F28" s="577"/>
      <c r="G28" s="577"/>
      <c r="H28" s="577"/>
      <c r="I28" s="573"/>
      <c r="J28" s="573"/>
      <c r="K28" s="573"/>
      <c r="L28" s="573"/>
      <c r="M28" s="578"/>
      <c r="N28" s="578"/>
      <c r="O28" s="578"/>
      <c r="P28" s="578"/>
      <c r="Q28" s="578"/>
      <c r="R28" s="578"/>
      <c r="S28" s="578"/>
      <c r="T28" s="578"/>
      <c r="U28" s="578"/>
      <c r="V28" s="578"/>
      <c r="W28" s="578"/>
      <c r="X28" s="578"/>
      <c r="Y28" s="578"/>
      <c r="Z28" s="578"/>
      <c r="AA28" s="578"/>
      <c r="AB28" s="578"/>
      <c r="AC28" s="578"/>
      <c r="AD28" s="578"/>
      <c r="AE28" s="578"/>
      <c r="AF28" s="578"/>
      <c r="AG28" s="578"/>
      <c r="AH28" s="578"/>
      <c r="AI28" s="578"/>
      <c r="AJ28" s="570"/>
    </row>
    <row r="29" spans="1:71" ht="15" customHeight="1" x14ac:dyDescent="0.15">
      <c r="A29" s="574"/>
      <c r="B29" s="574"/>
      <c r="C29" s="574"/>
      <c r="D29" s="574"/>
      <c r="E29" s="574"/>
      <c r="F29" s="574"/>
      <c r="G29" s="574"/>
      <c r="H29" s="574"/>
      <c r="I29" s="574"/>
      <c r="J29" s="574"/>
      <c r="K29" s="574"/>
      <c r="L29" s="574"/>
      <c r="M29" s="574"/>
      <c r="N29" s="574"/>
      <c r="O29" s="574"/>
      <c r="P29" s="574"/>
      <c r="Q29" s="574"/>
      <c r="R29" s="574"/>
      <c r="S29" s="574"/>
      <c r="T29" s="574"/>
      <c r="U29" s="574"/>
      <c r="V29" s="574"/>
      <c r="W29" s="574"/>
      <c r="X29" s="574"/>
      <c r="Y29" s="574"/>
      <c r="Z29" s="574"/>
      <c r="AA29" s="574"/>
      <c r="AB29" s="574"/>
      <c r="AC29" s="574"/>
      <c r="AD29" s="574"/>
      <c r="AE29" s="574"/>
      <c r="AF29" s="574"/>
      <c r="AG29" s="574"/>
      <c r="AH29" s="574"/>
      <c r="AI29" s="574"/>
      <c r="AJ29" s="570"/>
    </row>
    <row r="30" spans="1:71" ht="15" customHeight="1" x14ac:dyDescent="0.15">
      <c r="A30" s="574"/>
      <c r="B30" s="574"/>
      <c r="C30" s="574"/>
      <c r="D30" s="577" t="s">
        <v>575</v>
      </c>
      <c r="E30" s="574"/>
      <c r="F30" s="653"/>
      <c r="G30" s="652"/>
      <c r="H30" s="652"/>
      <c r="I30" s="652"/>
      <c r="J30" s="652"/>
      <c r="K30" s="652"/>
      <c r="L30" s="652"/>
      <c r="M30" s="652"/>
      <c r="N30" s="652"/>
      <c r="O30" s="652"/>
      <c r="P30" s="652"/>
      <c r="Q30" s="652"/>
      <c r="R30" s="652"/>
      <c r="S30" s="652"/>
      <c r="T30" s="652"/>
      <c r="U30" s="652"/>
      <c r="V30" s="652"/>
      <c r="W30" s="652"/>
      <c r="X30" s="652"/>
      <c r="Y30" s="652"/>
      <c r="Z30" s="652"/>
      <c r="AA30" s="652"/>
      <c r="AB30" s="652"/>
      <c r="AC30" s="652"/>
      <c r="AD30" s="652"/>
      <c r="AE30" s="652"/>
      <c r="AF30" s="652"/>
      <c r="AG30" s="652"/>
      <c r="AH30" s="652"/>
      <c r="AI30" s="652"/>
      <c r="AJ30" s="570"/>
    </row>
    <row r="31" spans="1:71" ht="15" customHeight="1" x14ac:dyDescent="0.15">
      <c r="A31" s="570"/>
      <c r="B31" s="574"/>
      <c r="C31" s="574"/>
      <c r="D31" s="1598">
        <v>-1</v>
      </c>
      <c r="E31" s="1598"/>
      <c r="F31" s="1599" t="s">
        <v>567</v>
      </c>
      <c r="G31" s="1599"/>
      <c r="H31" s="1599"/>
      <c r="I31" s="1599"/>
      <c r="J31" s="1599"/>
      <c r="K31" s="1599"/>
      <c r="L31" s="1599"/>
      <c r="M31" s="1599"/>
      <c r="N31" s="1599"/>
      <c r="O31" s="1599"/>
      <c r="P31" s="1599"/>
      <c r="Q31" s="1599"/>
      <c r="R31" s="1599"/>
      <c r="S31" s="1599"/>
      <c r="T31" s="1599"/>
      <c r="U31" s="1599"/>
      <c r="V31" s="1599"/>
      <c r="W31" s="1599"/>
      <c r="X31" s="1599"/>
      <c r="Y31" s="1599"/>
      <c r="Z31" s="1599"/>
      <c r="AA31" s="1599"/>
      <c r="AB31" s="1599"/>
      <c r="AC31" s="1599"/>
      <c r="AD31" s="1599"/>
      <c r="AE31" s="1599"/>
      <c r="AF31" s="1599"/>
      <c r="AG31" s="1599"/>
      <c r="AH31" s="1599"/>
      <c r="AI31" s="574"/>
      <c r="AJ31" s="570"/>
      <c r="AQ31" s="620"/>
      <c r="AR31" s="620"/>
      <c r="AS31" s="620"/>
      <c r="AT31" s="620"/>
      <c r="AU31" s="620"/>
      <c r="AV31" s="620"/>
      <c r="AW31" s="620"/>
      <c r="AX31" s="620"/>
      <c r="AY31" s="620"/>
      <c r="AZ31" s="620"/>
      <c r="BA31" s="620"/>
      <c r="BB31" s="620"/>
      <c r="BC31" s="620"/>
      <c r="BD31" s="620"/>
      <c r="BE31" s="620"/>
      <c r="BF31" s="620"/>
      <c r="BG31" s="620"/>
      <c r="BH31" s="620"/>
      <c r="BI31" s="620"/>
      <c r="BJ31" s="620"/>
      <c r="BK31" s="620"/>
      <c r="BL31" s="620"/>
      <c r="BM31" s="620"/>
      <c r="BN31" s="620"/>
      <c r="BO31" s="620"/>
      <c r="BP31" s="620"/>
      <c r="BQ31" s="620"/>
      <c r="BR31" s="620"/>
      <c r="BS31" s="620"/>
    </row>
    <row r="32" spans="1:71" ht="15" customHeight="1" x14ac:dyDescent="0.15">
      <c r="A32" s="570"/>
      <c r="B32" s="570"/>
      <c r="C32" s="570"/>
      <c r="D32" s="620"/>
      <c r="E32" s="620"/>
      <c r="F32" s="1599"/>
      <c r="G32" s="1599"/>
      <c r="H32" s="1599"/>
      <c r="I32" s="1599"/>
      <c r="J32" s="1599"/>
      <c r="K32" s="1599"/>
      <c r="L32" s="1599"/>
      <c r="M32" s="1599"/>
      <c r="N32" s="1599"/>
      <c r="O32" s="1599"/>
      <c r="P32" s="1599"/>
      <c r="Q32" s="1599"/>
      <c r="R32" s="1599"/>
      <c r="S32" s="1599"/>
      <c r="T32" s="1599"/>
      <c r="U32" s="1599"/>
      <c r="V32" s="1599"/>
      <c r="W32" s="1599"/>
      <c r="X32" s="1599"/>
      <c r="Y32" s="1599"/>
      <c r="Z32" s="1599"/>
      <c r="AA32" s="1599"/>
      <c r="AB32" s="1599"/>
      <c r="AC32" s="1599"/>
      <c r="AD32" s="1599"/>
      <c r="AE32" s="1599"/>
      <c r="AF32" s="1599"/>
      <c r="AG32" s="1599"/>
      <c r="AH32" s="1599"/>
      <c r="AI32" s="570"/>
      <c r="AJ32" s="570"/>
      <c r="AQ32" s="620"/>
      <c r="AR32" s="620"/>
      <c r="AS32" s="620"/>
      <c r="AT32" s="620"/>
      <c r="AU32" s="620"/>
      <c r="AV32" s="620"/>
      <c r="AW32" s="620"/>
      <c r="AX32" s="620"/>
      <c r="AY32" s="620"/>
      <c r="AZ32" s="620"/>
      <c r="BA32" s="620"/>
      <c r="BB32" s="620"/>
      <c r="BC32" s="620"/>
      <c r="BD32" s="620"/>
      <c r="BE32" s="620"/>
      <c r="BF32" s="620"/>
      <c r="BG32" s="620"/>
      <c r="BH32" s="620"/>
      <c r="BI32" s="620"/>
      <c r="BJ32" s="620"/>
      <c r="BK32" s="620"/>
      <c r="BL32" s="620"/>
      <c r="BM32" s="620"/>
      <c r="BN32" s="620"/>
      <c r="BO32" s="620"/>
      <c r="BP32" s="620"/>
      <c r="BQ32" s="620"/>
      <c r="BR32" s="620"/>
      <c r="BS32" s="620"/>
    </row>
    <row r="33" spans="1:71" ht="15" customHeight="1" x14ac:dyDescent="0.15">
      <c r="A33" s="570"/>
      <c r="B33" s="570"/>
      <c r="C33" s="570"/>
      <c r="D33" s="620"/>
      <c r="E33" s="620"/>
      <c r="F33" s="1600"/>
      <c r="G33" s="1600"/>
      <c r="H33" s="1600"/>
      <c r="I33" s="1600"/>
      <c r="J33" s="1600"/>
      <c r="K33" s="1600"/>
      <c r="L33" s="1600"/>
      <c r="M33" s="1600"/>
      <c r="N33" s="1600"/>
      <c r="O33" s="1600"/>
      <c r="P33" s="1600"/>
      <c r="Q33" s="1600"/>
      <c r="R33" s="1600"/>
      <c r="S33" s="1600"/>
      <c r="T33" s="1600"/>
      <c r="U33" s="1600"/>
      <c r="V33" s="1600"/>
      <c r="W33" s="1600"/>
      <c r="X33" s="1600"/>
      <c r="Y33" s="1600"/>
      <c r="Z33" s="1600"/>
      <c r="AA33" s="1600"/>
      <c r="AB33" s="1600"/>
      <c r="AC33" s="1600"/>
      <c r="AD33" s="1600"/>
      <c r="AE33" s="1600"/>
      <c r="AF33" s="1600"/>
      <c r="AG33" s="1600"/>
      <c r="AH33" s="1600"/>
      <c r="AI33" s="570"/>
      <c r="AJ33" s="570"/>
      <c r="AQ33" s="620"/>
      <c r="AR33" s="620"/>
      <c r="AS33" s="620"/>
      <c r="AT33" s="620"/>
      <c r="AU33" s="620"/>
      <c r="AV33" s="620"/>
      <c r="AW33" s="620"/>
      <c r="AX33" s="620"/>
      <c r="AY33" s="620"/>
      <c r="AZ33" s="620"/>
      <c r="BA33" s="620"/>
      <c r="BB33" s="620"/>
      <c r="BC33" s="620"/>
      <c r="BD33" s="620"/>
      <c r="BE33" s="620"/>
      <c r="BF33" s="620"/>
      <c r="BG33" s="620"/>
      <c r="BH33" s="620"/>
      <c r="BI33" s="620"/>
      <c r="BJ33" s="620"/>
      <c r="BK33" s="620"/>
      <c r="BL33" s="620"/>
      <c r="BM33" s="620"/>
      <c r="BN33" s="620"/>
      <c r="BO33" s="620"/>
      <c r="BP33" s="620"/>
      <c r="BQ33" s="620"/>
      <c r="BR33" s="620"/>
      <c r="BS33" s="620"/>
    </row>
    <row r="34" spans="1:71" ht="15" customHeight="1" x14ac:dyDescent="0.15">
      <c r="A34" s="574"/>
      <c r="B34" s="574"/>
      <c r="C34" s="574"/>
      <c r="D34" s="577"/>
      <c r="E34" s="574"/>
      <c r="F34" s="653"/>
      <c r="G34" s="652"/>
      <c r="H34" s="652"/>
      <c r="I34" s="652"/>
      <c r="J34" s="652"/>
      <c r="K34" s="652"/>
      <c r="L34" s="652"/>
      <c r="M34" s="652"/>
      <c r="N34" s="652"/>
      <c r="O34" s="652"/>
      <c r="P34" s="652"/>
      <c r="Q34" s="652"/>
      <c r="R34" s="652"/>
      <c r="S34" s="652"/>
      <c r="T34" s="652"/>
      <c r="U34" s="652"/>
      <c r="V34" s="652"/>
      <c r="W34" s="652"/>
      <c r="X34" s="652"/>
      <c r="Y34" s="652"/>
      <c r="Z34" s="652"/>
      <c r="AA34" s="652"/>
      <c r="AB34" s="652"/>
      <c r="AC34" s="652"/>
      <c r="AD34" s="652"/>
      <c r="AE34" s="652"/>
      <c r="AF34" s="652"/>
      <c r="AG34" s="652"/>
      <c r="AH34" s="652"/>
      <c r="AI34" s="652"/>
      <c r="AJ34" s="570"/>
    </row>
    <row r="35" spans="1:71" ht="15" customHeight="1" x14ac:dyDescent="0.15">
      <c r="A35" s="570"/>
      <c r="B35" s="574"/>
      <c r="C35" s="574"/>
      <c r="D35" s="1598">
        <v>-2</v>
      </c>
      <c r="E35" s="1598"/>
      <c r="F35" s="1597" t="s">
        <v>552</v>
      </c>
      <c r="G35" s="1597"/>
      <c r="H35" s="1597"/>
      <c r="I35" s="1597"/>
      <c r="J35" s="1597"/>
      <c r="K35" s="1597"/>
      <c r="L35" s="1597"/>
      <c r="M35" s="1597"/>
      <c r="N35" s="1597"/>
      <c r="O35" s="1597"/>
      <c r="P35" s="1597"/>
      <c r="Q35" s="1597"/>
      <c r="R35" s="1597"/>
      <c r="S35" s="1597"/>
      <c r="T35" s="1597"/>
      <c r="U35" s="1597"/>
      <c r="V35" s="1597"/>
      <c r="W35" s="1597"/>
      <c r="X35" s="1597"/>
      <c r="Y35" s="1597"/>
      <c r="Z35" s="1597"/>
      <c r="AA35" s="1597"/>
      <c r="AB35" s="1597"/>
      <c r="AC35" s="1597"/>
      <c r="AD35" s="1597"/>
      <c r="AE35" s="1597"/>
      <c r="AF35" s="1597"/>
      <c r="AG35" s="1597"/>
      <c r="AH35" s="1597"/>
      <c r="AI35" s="574"/>
      <c r="AJ35" s="570"/>
    </row>
    <row r="36" spans="1:71" ht="15" customHeight="1" x14ac:dyDescent="0.15">
      <c r="A36" s="570"/>
      <c r="B36" s="570"/>
      <c r="C36" s="570"/>
      <c r="D36" s="620"/>
      <c r="E36" s="620"/>
      <c r="F36" s="1597"/>
      <c r="G36" s="1597"/>
      <c r="H36" s="1597"/>
      <c r="I36" s="1597"/>
      <c r="J36" s="1597"/>
      <c r="K36" s="1597"/>
      <c r="L36" s="1597"/>
      <c r="M36" s="1597"/>
      <c r="N36" s="1597"/>
      <c r="O36" s="1597"/>
      <c r="P36" s="1597"/>
      <c r="Q36" s="1597"/>
      <c r="R36" s="1597"/>
      <c r="S36" s="1597"/>
      <c r="T36" s="1597"/>
      <c r="U36" s="1597"/>
      <c r="V36" s="1597"/>
      <c r="W36" s="1597"/>
      <c r="X36" s="1597"/>
      <c r="Y36" s="1597"/>
      <c r="Z36" s="1597"/>
      <c r="AA36" s="1597"/>
      <c r="AB36" s="1597"/>
      <c r="AC36" s="1597"/>
      <c r="AD36" s="1597"/>
      <c r="AE36" s="1597"/>
      <c r="AF36" s="1597"/>
      <c r="AG36" s="1597"/>
      <c r="AH36" s="1597"/>
      <c r="AI36" s="570"/>
      <c r="AJ36" s="570"/>
    </row>
    <row r="37" spans="1:71" ht="15" customHeight="1" x14ac:dyDescent="0.15">
      <c r="A37" s="570"/>
      <c r="B37" s="570"/>
      <c r="C37" s="570"/>
      <c r="D37" s="570"/>
      <c r="E37" s="570"/>
      <c r="F37" s="570"/>
      <c r="G37" s="570"/>
      <c r="H37" s="570"/>
      <c r="I37" s="570"/>
      <c r="J37" s="570"/>
      <c r="K37" s="570"/>
      <c r="L37" s="570"/>
      <c r="M37" s="570"/>
      <c r="N37" s="570"/>
      <c r="O37" s="570"/>
      <c r="P37" s="570"/>
      <c r="Q37" s="570"/>
      <c r="R37" s="570"/>
      <c r="S37" s="570"/>
      <c r="T37" s="570"/>
      <c r="U37" s="570"/>
      <c r="V37" s="570"/>
      <c r="W37" s="570"/>
      <c r="X37" s="570"/>
      <c r="Y37" s="570"/>
      <c r="Z37" s="570"/>
      <c r="AA37" s="570"/>
      <c r="AB37" s="570"/>
      <c r="AC37" s="570"/>
      <c r="AD37" s="570"/>
      <c r="AE37" s="570"/>
      <c r="AF37" s="570"/>
      <c r="AG37" s="570"/>
      <c r="AH37" s="570"/>
      <c r="AI37" s="570"/>
      <c r="AJ37" s="570"/>
    </row>
    <row r="38" spans="1:71" ht="15" customHeight="1" x14ac:dyDescent="0.15">
      <c r="A38" s="570"/>
      <c r="B38" s="570"/>
      <c r="C38" s="570"/>
      <c r="D38" s="1598">
        <v>-3</v>
      </c>
      <c r="E38" s="1598"/>
      <c r="F38" s="1599" t="s">
        <v>568</v>
      </c>
      <c r="G38" s="1599"/>
      <c r="H38" s="1599"/>
      <c r="I38" s="1599"/>
      <c r="J38" s="1599"/>
      <c r="K38" s="1599"/>
      <c r="L38" s="1599"/>
      <c r="M38" s="1599"/>
      <c r="N38" s="1599"/>
      <c r="O38" s="1599"/>
      <c r="P38" s="1599"/>
      <c r="Q38" s="1599"/>
      <c r="R38" s="1599"/>
      <c r="S38" s="1599"/>
      <c r="T38" s="1599"/>
      <c r="U38" s="1599"/>
      <c r="V38" s="1599"/>
      <c r="W38" s="1599"/>
      <c r="X38" s="1599"/>
      <c r="Y38" s="1599"/>
      <c r="Z38" s="1599"/>
      <c r="AA38" s="1599"/>
      <c r="AB38" s="1599"/>
      <c r="AC38" s="1599"/>
      <c r="AD38" s="1599"/>
      <c r="AE38" s="1599"/>
      <c r="AF38" s="1599"/>
      <c r="AG38" s="1599"/>
      <c r="AH38" s="1599"/>
      <c r="AI38" s="570"/>
      <c r="AJ38" s="570"/>
      <c r="AL38" s="1597" t="s">
        <v>553</v>
      </c>
      <c r="AM38" s="1597"/>
      <c r="AN38" s="1597"/>
      <c r="AO38" s="1597"/>
      <c r="AP38" s="1597"/>
      <c r="AQ38" s="1597"/>
      <c r="AR38" s="1597"/>
      <c r="AS38" s="1597"/>
      <c r="AT38" s="1597"/>
      <c r="AU38" s="1597"/>
      <c r="AV38" s="1597"/>
      <c r="AW38" s="1597"/>
      <c r="AX38" s="1597"/>
      <c r="AY38" s="1597"/>
      <c r="AZ38" s="1597"/>
      <c r="BA38" s="1597"/>
      <c r="BB38" s="1597"/>
      <c r="BC38" s="1597"/>
      <c r="BD38" s="1597"/>
      <c r="BE38" s="1597"/>
      <c r="BF38" s="1597"/>
      <c r="BG38" s="1597"/>
      <c r="BH38" s="1597"/>
      <c r="BI38" s="1597"/>
      <c r="BJ38" s="1597"/>
      <c r="BK38" s="1597"/>
      <c r="BL38" s="1597"/>
      <c r="BM38" s="1597"/>
      <c r="BN38" s="1597"/>
    </row>
    <row r="39" spans="1:71" ht="15" customHeight="1" x14ac:dyDescent="0.15">
      <c r="A39" s="570"/>
      <c r="B39" s="570"/>
      <c r="C39" s="570"/>
      <c r="D39" s="620"/>
      <c r="E39" s="620"/>
      <c r="F39" s="1599"/>
      <c r="G39" s="1599"/>
      <c r="H39" s="1599"/>
      <c r="I39" s="1599"/>
      <c r="J39" s="1599"/>
      <c r="K39" s="1599"/>
      <c r="L39" s="1599"/>
      <c r="M39" s="1599"/>
      <c r="N39" s="1599"/>
      <c r="O39" s="1599"/>
      <c r="P39" s="1599"/>
      <c r="Q39" s="1599"/>
      <c r="R39" s="1599"/>
      <c r="S39" s="1599"/>
      <c r="T39" s="1599"/>
      <c r="U39" s="1599"/>
      <c r="V39" s="1599"/>
      <c r="W39" s="1599"/>
      <c r="X39" s="1599"/>
      <c r="Y39" s="1599"/>
      <c r="Z39" s="1599"/>
      <c r="AA39" s="1599"/>
      <c r="AB39" s="1599"/>
      <c r="AC39" s="1599"/>
      <c r="AD39" s="1599"/>
      <c r="AE39" s="1599"/>
      <c r="AF39" s="1599"/>
      <c r="AG39" s="1599"/>
      <c r="AH39" s="1599"/>
      <c r="AI39" s="570"/>
      <c r="AJ39" s="570"/>
      <c r="AL39" s="1597"/>
      <c r="AM39" s="1597"/>
      <c r="AN39" s="1597"/>
      <c r="AO39" s="1597"/>
      <c r="AP39" s="1597"/>
      <c r="AQ39" s="1597"/>
      <c r="AR39" s="1597"/>
      <c r="AS39" s="1597"/>
      <c r="AT39" s="1597"/>
      <c r="AU39" s="1597"/>
      <c r="AV39" s="1597"/>
      <c r="AW39" s="1597"/>
      <c r="AX39" s="1597"/>
      <c r="AY39" s="1597"/>
      <c r="AZ39" s="1597"/>
      <c r="BA39" s="1597"/>
      <c r="BB39" s="1597"/>
      <c r="BC39" s="1597"/>
      <c r="BD39" s="1597"/>
      <c r="BE39" s="1597"/>
      <c r="BF39" s="1597"/>
      <c r="BG39" s="1597"/>
      <c r="BH39" s="1597"/>
      <c r="BI39" s="1597"/>
      <c r="BJ39" s="1597"/>
      <c r="BK39" s="1597"/>
      <c r="BL39" s="1597"/>
      <c r="BM39" s="1597"/>
      <c r="BN39" s="1597"/>
    </row>
    <row r="40" spans="1:71" ht="15" customHeight="1" x14ac:dyDescent="0.15">
      <c r="A40" s="570"/>
      <c r="B40" s="570"/>
      <c r="C40" s="570"/>
      <c r="D40" s="570"/>
      <c r="E40" s="570"/>
      <c r="F40" s="1599"/>
      <c r="G40" s="1599"/>
      <c r="H40" s="1599"/>
      <c r="I40" s="1599"/>
      <c r="J40" s="1599"/>
      <c r="K40" s="1599"/>
      <c r="L40" s="1599"/>
      <c r="M40" s="1599"/>
      <c r="N40" s="1599"/>
      <c r="O40" s="1599"/>
      <c r="P40" s="1599"/>
      <c r="Q40" s="1599"/>
      <c r="R40" s="1599"/>
      <c r="S40" s="1599"/>
      <c r="T40" s="1599"/>
      <c r="U40" s="1599"/>
      <c r="V40" s="1599"/>
      <c r="W40" s="1599"/>
      <c r="X40" s="1599"/>
      <c r="Y40" s="1599"/>
      <c r="Z40" s="1599"/>
      <c r="AA40" s="1599"/>
      <c r="AB40" s="1599"/>
      <c r="AC40" s="1599"/>
      <c r="AD40" s="1599"/>
      <c r="AE40" s="1599"/>
      <c r="AF40" s="1599"/>
      <c r="AG40" s="1599"/>
      <c r="AH40" s="1599"/>
      <c r="AI40" s="570"/>
      <c r="AJ40" s="570"/>
      <c r="AL40" s="1597"/>
      <c r="AM40" s="1597"/>
      <c r="AN40" s="1597"/>
      <c r="AO40" s="1597"/>
      <c r="AP40" s="1597"/>
      <c r="AQ40" s="1597"/>
      <c r="AR40" s="1597"/>
      <c r="AS40" s="1597"/>
      <c r="AT40" s="1597"/>
      <c r="AU40" s="1597"/>
      <c r="AV40" s="1597"/>
      <c r="AW40" s="1597"/>
      <c r="AX40" s="1597"/>
      <c r="AY40" s="1597"/>
      <c r="AZ40" s="1597"/>
      <c r="BA40" s="1597"/>
      <c r="BB40" s="1597"/>
      <c r="BC40" s="1597"/>
      <c r="BD40" s="1597"/>
      <c r="BE40" s="1597"/>
      <c r="BF40" s="1597"/>
      <c r="BG40" s="1597"/>
      <c r="BH40" s="1597"/>
      <c r="BI40" s="1597"/>
      <c r="BJ40" s="1597"/>
      <c r="BK40" s="1597"/>
      <c r="BL40" s="1597"/>
      <c r="BM40" s="1597"/>
      <c r="BN40" s="1597"/>
    </row>
    <row r="41" spans="1:71" ht="15" customHeight="1" x14ac:dyDescent="0.15">
      <c r="A41" s="574"/>
      <c r="B41" s="574"/>
      <c r="C41" s="574"/>
      <c r="D41" s="577"/>
      <c r="E41" s="574"/>
      <c r="F41" s="653"/>
      <c r="G41" s="652"/>
      <c r="H41" s="652"/>
      <c r="I41" s="652"/>
      <c r="J41" s="652"/>
      <c r="K41" s="652"/>
      <c r="L41" s="652"/>
      <c r="M41" s="652"/>
      <c r="N41" s="652"/>
      <c r="O41" s="652"/>
      <c r="P41" s="652"/>
      <c r="Q41" s="652"/>
      <c r="R41" s="652"/>
      <c r="S41" s="652"/>
      <c r="T41" s="652"/>
      <c r="U41" s="652"/>
      <c r="V41" s="652"/>
      <c r="W41" s="652"/>
      <c r="X41" s="652"/>
      <c r="Y41" s="652"/>
      <c r="Z41" s="652"/>
      <c r="AA41" s="652"/>
      <c r="AB41" s="652"/>
      <c r="AC41" s="652"/>
      <c r="AD41" s="652"/>
      <c r="AE41" s="652"/>
      <c r="AF41" s="652"/>
      <c r="AG41" s="652"/>
      <c r="AH41" s="652"/>
      <c r="AI41" s="652"/>
      <c r="AJ41" s="570"/>
    </row>
    <row r="42" spans="1:71" ht="15" customHeight="1" x14ac:dyDescent="0.15">
      <c r="A42" s="570"/>
      <c r="B42" s="574"/>
      <c r="C42" s="574"/>
      <c r="D42" s="1598">
        <v>-4</v>
      </c>
      <c r="E42" s="1598"/>
      <c r="F42" s="1599" t="s">
        <v>569</v>
      </c>
      <c r="G42" s="1599"/>
      <c r="H42" s="1599"/>
      <c r="I42" s="1599"/>
      <c r="J42" s="1599"/>
      <c r="K42" s="1599"/>
      <c r="L42" s="1599"/>
      <c r="M42" s="1599"/>
      <c r="N42" s="1599"/>
      <c r="O42" s="1599"/>
      <c r="P42" s="1599"/>
      <c r="Q42" s="1599"/>
      <c r="R42" s="1599"/>
      <c r="S42" s="1599"/>
      <c r="T42" s="1599"/>
      <c r="U42" s="1599"/>
      <c r="V42" s="1599"/>
      <c r="W42" s="1599"/>
      <c r="X42" s="1599"/>
      <c r="Y42" s="1599"/>
      <c r="Z42" s="1599"/>
      <c r="AA42" s="1599"/>
      <c r="AB42" s="1599"/>
      <c r="AC42" s="1599"/>
      <c r="AD42" s="1599"/>
      <c r="AE42" s="1599"/>
      <c r="AF42" s="1599"/>
      <c r="AG42" s="1599"/>
      <c r="AH42" s="1599"/>
      <c r="AI42" s="574"/>
      <c r="AJ42" s="570"/>
    </row>
    <row r="43" spans="1:71" ht="15" customHeight="1" x14ac:dyDescent="0.15">
      <c r="A43" s="570"/>
      <c r="B43" s="570"/>
      <c r="C43" s="570"/>
      <c r="D43" s="620"/>
      <c r="E43" s="620"/>
      <c r="F43" s="1599"/>
      <c r="G43" s="1599"/>
      <c r="H43" s="1599"/>
      <c r="I43" s="1599"/>
      <c r="J43" s="1599"/>
      <c r="K43" s="1599"/>
      <c r="L43" s="1599"/>
      <c r="M43" s="1599"/>
      <c r="N43" s="1599"/>
      <c r="O43" s="1599"/>
      <c r="P43" s="1599"/>
      <c r="Q43" s="1599"/>
      <c r="R43" s="1599"/>
      <c r="S43" s="1599"/>
      <c r="T43" s="1599"/>
      <c r="U43" s="1599"/>
      <c r="V43" s="1599"/>
      <c r="W43" s="1599"/>
      <c r="X43" s="1599"/>
      <c r="Y43" s="1599"/>
      <c r="Z43" s="1599"/>
      <c r="AA43" s="1599"/>
      <c r="AB43" s="1599"/>
      <c r="AC43" s="1599"/>
      <c r="AD43" s="1599"/>
      <c r="AE43" s="1599"/>
      <c r="AF43" s="1599"/>
      <c r="AG43" s="1599"/>
      <c r="AH43" s="1599"/>
      <c r="AI43" s="570"/>
      <c r="AJ43" s="570"/>
    </row>
    <row r="44" spans="1:71" ht="15" customHeight="1" x14ac:dyDescent="0.15">
      <c r="A44" s="570"/>
      <c r="B44" s="570"/>
      <c r="C44" s="570"/>
      <c r="D44" s="570"/>
      <c r="E44" s="570"/>
      <c r="F44" s="570"/>
      <c r="G44" s="570"/>
      <c r="H44" s="570"/>
      <c r="I44" s="570"/>
      <c r="J44" s="570"/>
      <c r="K44" s="570"/>
      <c r="L44" s="570"/>
      <c r="M44" s="570"/>
      <c r="N44" s="570"/>
      <c r="O44" s="570"/>
      <c r="P44" s="570"/>
      <c r="Q44" s="570"/>
      <c r="R44" s="570"/>
      <c r="S44" s="570"/>
      <c r="T44" s="570"/>
      <c r="U44" s="570"/>
      <c r="V44" s="570"/>
      <c r="W44" s="570"/>
      <c r="X44" s="570"/>
      <c r="Y44" s="570"/>
      <c r="Z44" s="570"/>
      <c r="AA44" s="570"/>
      <c r="AB44" s="570"/>
      <c r="AC44" s="570"/>
      <c r="AD44" s="570"/>
      <c r="AE44" s="570"/>
      <c r="AF44" s="570"/>
      <c r="AG44" s="570"/>
      <c r="AH44" s="570"/>
      <c r="AI44" s="570"/>
      <c r="AJ44" s="570"/>
    </row>
    <row r="45" spans="1:71" ht="15" customHeight="1" x14ac:dyDescent="0.15">
      <c r="A45" s="570"/>
      <c r="B45" s="570"/>
      <c r="C45" s="570"/>
      <c r="D45" s="570"/>
      <c r="E45" s="570"/>
      <c r="F45" s="570"/>
      <c r="G45" s="570"/>
      <c r="H45" s="570"/>
      <c r="I45" s="570"/>
      <c r="J45" s="570"/>
      <c r="K45" s="570"/>
      <c r="L45" s="570"/>
      <c r="M45" s="570"/>
      <c r="N45" s="570"/>
      <c r="O45" s="570"/>
      <c r="P45" s="570"/>
      <c r="Q45" s="570"/>
      <c r="R45" s="570"/>
      <c r="S45" s="570"/>
      <c r="T45" s="570"/>
      <c r="U45" s="570"/>
      <c r="V45" s="570"/>
      <c r="W45" s="570"/>
      <c r="X45" s="570"/>
      <c r="Y45" s="574" t="s">
        <v>534</v>
      </c>
      <c r="Z45" s="570"/>
      <c r="AA45" s="570"/>
      <c r="AB45" s="570"/>
      <c r="AC45" s="570"/>
      <c r="AD45" s="570"/>
      <c r="AE45" s="570"/>
      <c r="AF45" s="570"/>
      <c r="AG45" s="570"/>
      <c r="AH45" s="570"/>
      <c r="AI45" s="570"/>
      <c r="AJ45" s="570"/>
    </row>
    <row r="46" spans="1:71" ht="15" customHeight="1" x14ac:dyDescent="0.15">
      <c r="A46" s="570"/>
      <c r="B46" s="570"/>
      <c r="C46" s="570"/>
      <c r="D46" s="570"/>
      <c r="E46" s="570"/>
      <c r="F46" s="570"/>
      <c r="G46" s="570"/>
      <c r="H46" s="570"/>
      <c r="I46" s="570"/>
      <c r="J46" s="570"/>
      <c r="K46" s="570"/>
      <c r="L46" s="570"/>
      <c r="M46" s="570"/>
      <c r="N46" s="570"/>
      <c r="O46" s="570"/>
      <c r="P46" s="570"/>
      <c r="Q46" s="570"/>
      <c r="R46" s="570"/>
      <c r="S46" s="570"/>
      <c r="T46" s="570"/>
      <c r="U46" s="570"/>
      <c r="V46" s="570"/>
      <c r="W46" s="570"/>
      <c r="X46" s="570"/>
      <c r="Y46" s="570"/>
      <c r="Z46" s="570"/>
      <c r="AA46" s="570"/>
      <c r="AB46" s="570"/>
      <c r="AC46" s="570"/>
      <c r="AD46" s="570"/>
      <c r="AE46" s="570"/>
      <c r="AF46" s="570"/>
      <c r="AG46" s="570"/>
      <c r="AH46" s="570"/>
      <c r="AI46" s="570"/>
      <c r="AJ46" s="570"/>
    </row>
    <row r="47" spans="1:71" ht="15" customHeight="1" x14ac:dyDescent="0.15">
      <c r="A47" s="570"/>
      <c r="B47" s="570"/>
      <c r="C47" s="570"/>
      <c r="D47" s="570"/>
      <c r="E47" s="570"/>
      <c r="F47" s="570"/>
      <c r="G47" s="570"/>
      <c r="H47" s="570"/>
      <c r="I47" s="570"/>
      <c r="J47" s="570"/>
      <c r="K47" s="570"/>
      <c r="L47" s="570"/>
      <c r="M47" s="570"/>
      <c r="N47" s="570"/>
      <c r="O47" s="570"/>
      <c r="P47" s="570"/>
      <c r="Q47" s="570"/>
      <c r="R47" s="570"/>
      <c r="S47" s="570"/>
      <c r="T47" s="570"/>
      <c r="U47" s="570"/>
      <c r="V47" s="570"/>
      <c r="W47" s="570"/>
      <c r="X47" s="570"/>
      <c r="Y47" s="570"/>
      <c r="Z47" s="570"/>
      <c r="AA47" s="570"/>
      <c r="AB47" s="570"/>
      <c r="AC47" s="570"/>
      <c r="AD47" s="570"/>
      <c r="AE47" s="570"/>
      <c r="AF47" s="570"/>
      <c r="AG47" s="570"/>
      <c r="AH47" s="570"/>
      <c r="AI47" s="570"/>
      <c r="AJ47" s="570"/>
    </row>
  </sheetData>
  <mergeCells count="16">
    <mergeCell ref="A1:AJ1"/>
    <mergeCell ref="B7:I7"/>
    <mergeCell ref="C13:E15"/>
    <mergeCell ref="F13:AJ15"/>
    <mergeCell ref="C16:AH19"/>
    <mergeCell ref="W10:AH10"/>
    <mergeCell ref="AL38:BN40"/>
    <mergeCell ref="D42:E42"/>
    <mergeCell ref="F42:AH43"/>
    <mergeCell ref="A21:AJ21"/>
    <mergeCell ref="D31:E31"/>
    <mergeCell ref="D35:E35"/>
    <mergeCell ref="F35:AH36"/>
    <mergeCell ref="D38:E38"/>
    <mergeCell ref="F38:AH40"/>
    <mergeCell ref="F31:AH33"/>
  </mergeCells>
  <phoneticPr fontId="3"/>
  <pageMargins left="0.78740157480314965" right="0" top="0.78740157480314965" bottom="0"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Y66"/>
  <sheetViews>
    <sheetView zoomScale="70" zoomScaleNormal="70" zoomScaleSheetLayoutView="85" workbookViewId="0">
      <selection activeCell="Q21" sqref="Q21"/>
    </sheetView>
  </sheetViews>
  <sheetFormatPr defaultColWidth="9" defaultRowHeight="18.75" x14ac:dyDescent="0.15"/>
  <cols>
    <col min="1" max="1" width="2.75" style="376" customWidth="1"/>
    <col min="2" max="2" width="7.25" style="376" customWidth="1"/>
    <col min="3" max="3" width="7.75" style="376" customWidth="1"/>
    <col min="4" max="4" width="8" style="376" customWidth="1"/>
    <col min="5" max="5" width="6.375" style="376" customWidth="1"/>
    <col min="6" max="7" width="7" style="376" customWidth="1"/>
    <col min="8" max="13" width="4.875" style="376" customWidth="1"/>
    <col min="14" max="14" width="9.125" style="376" customWidth="1"/>
    <col min="15" max="15" width="12.5" style="376" customWidth="1"/>
    <col min="16" max="16" width="21" style="376" customWidth="1"/>
    <col min="17" max="17" width="7.125" style="376" customWidth="1"/>
    <col min="18" max="18" width="26" style="376" customWidth="1"/>
    <col min="19" max="26" width="7.625" style="376" customWidth="1"/>
    <col min="27" max="16384" width="9" style="376"/>
  </cols>
  <sheetData>
    <row r="1" spans="1:25" ht="24" customHeight="1" x14ac:dyDescent="0.45">
      <c r="A1" s="375"/>
      <c r="B1" s="375" t="s">
        <v>743</v>
      </c>
      <c r="C1" s="377"/>
      <c r="D1" s="377"/>
      <c r="E1" s="377"/>
      <c r="F1" s="377"/>
      <c r="G1" s="377"/>
      <c r="H1" s="377"/>
      <c r="I1" s="377"/>
      <c r="J1" s="377"/>
      <c r="K1" s="377"/>
      <c r="L1" s="377"/>
      <c r="M1" s="377"/>
      <c r="N1" s="377"/>
      <c r="R1" s="378" t="s">
        <v>413</v>
      </c>
      <c r="S1" s="377"/>
      <c r="T1" s="377"/>
      <c r="U1" s="377"/>
      <c r="V1" s="377"/>
      <c r="W1" s="377"/>
      <c r="X1" s="377"/>
    </row>
    <row r="2" spans="1:25" ht="27" customHeight="1" x14ac:dyDescent="0.15">
      <c r="C2" s="379"/>
      <c r="D2" s="379"/>
      <c r="E2" s="379"/>
      <c r="F2" s="380"/>
      <c r="G2" s="454" t="s">
        <v>540</v>
      </c>
      <c r="H2" s="381" t="s">
        <v>541</v>
      </c>
      <c r="I2" s="379"/>
      <c r="J2" s="379"/>
      <c r="K2" s="379"/>
      <c r="L2" s="379"/>
      <c r="N2" s="379"/>
      <c r="O2" s="379"/>
      <c r="R2" s="628"/>
    </row>
    <row r="3" spans="1:25" ht="27" customHeight="1" x14ac:dyDescent="0.15">
      <c r="B3" s="382" t="s">
        <v>214</v>
      </c>
      <c r="C3" s="383"/>
      <c r="D3" s="383"/>
      <c r="E3" s="383"/>
      <c r="F3" s="383"/>
      <c r="G3" s="383"/>
      <c r="H3" s="383"/>
      <c r="I3" s="383"/>
      <c r="J3" s="383"/>
      <c r="K3" s="383"/>
      <c r="L3" s="383"/>
      <c r="M3" s="383"/>
      <c r="N3" s="382"/>
      <c r="O3" s="383"/>
      <c r="P3" s="383"/>
      <c r="Q3" s="383"/>
      <c r="R3" s="383"/>
    </row>
    <row r="4" spans="1:25" s="384" customFormat="1" ht="50.25" customHeight="1" x14ac:dyDescent="0.15">
      <c r="B4" s="1601" t="s">
        <v>744</v>
      </c>
      <c r="C4" s="1602"/>
      <c r="D4" s="1602"/>
      <c r="E4" s="1602"/>
      <c r="F4" s="1602"/>
      <c r="G4" s="1602"/>
      <c r="H4" s="1602"/>
      <c r="I4" s="1602"/>
      <c r="J4" s="1602"/>
      <c r="K4" s="1602"/>
      <c r="L4" s="1602"/>
      <c r="M4" s="1602"/>
      <c r="N4" s="1602"/>
      <c r="O4" s="1602"/>
      <c r="P4" s="1602"/>
      <c r="Q4" s="1602"/>
      <c r="R4" s="1602"/>
    </row>
    <row r="5" spans="1:25" ht="19.5" customHeight="1" x14ac:dyDescent="0.15">
      <c r="B5" s="1603" t="s">
        <v>168</v>
      </c>
      <c r="C5" s="1603"/>
      <c r="D5" s="1603"/>
      <c r="E5" s="1604" t="s">
        <v>167</v>
      </c>
      <c r="F5" s="1604"/>
      <c r="G5" s="1604"/>
      <c r="H5" s="1605" t="s">
        <v>745</v>
      </c>
      <c r="I5" s="1606"/>
      <c r="J5" s="1606"/>
      <c r="K5" s="1606"/>
      <c r="L5" s="1606"/>
      <c r="M5" s="1606"/>
      <c r="N5" s="1604" t="s">
        <v>16</v>
      </c>
      <c r="O5" s="1604"/>
      <c r="P5" s="1604"/>
      <c r="Q5" s="1611" t="s">
        <v>542</v>
      </c>
      <c r="R5" s="1603" t="s">
        <v>341</v>
      </c>
      <c r="S5" s="1615"/>
      <c r="T5" s="1616"/>
      <c r="U5" s="1616"/>
      <c r="V5" s="1616"/>
      <c r="W5" s="1616"/>
      <c r="X5" s="1616"/>
      <c r="Y5" s="1616"/>
    </row>
    <row r="6" spans="1:25" ht="18" customHeight="1" x14ac:dyDescent="0.15">
      <c r="B6" s="1603" t="s">
        <v>396</v>
      </c>
      <c r="C6" s="1604" t="s">
        <v>166</v>
      </c>
      <c r="D6" s="1604"/>
      <c r="E6" s="1604" t="s">
        <v>73</v>
      </c>
      <c r="F6" s="1603" t="s">
        <v>165</v>
      </c>
      <c r="G6" s="1603" t="s">
        <v>164</v>
      </c>
      <c r="H6" s="1607"/>
      <c r="I6" s="1608"/>
      <c r="J6" s="1608"/>
      <c r="K6" s="1608"/>
      <c r="L6" s="1608"/>
      <c r="M6" s="1608"/>
      <c r="N6" s="1604" t="s">
        <v>177</v>
      </c>
      <c r="O6" s="1603" t="s">
        <v>734</v>
      </c>
      <c r="P6" s="1604" t="s">
        <v>691</v>
      </c>
      <c r="Q6" s="1612"/>
      <c r="R6" s="1604"/>
      <c r="S6" s="1615"/>
      <c r="T6" s="1616"/>
      <c r="U6" s="1616"/>
      <c r="V6" s="1616"/>
      <c r="W6" s="1616"/>
      <c r="X6" s="1616"/>
      <c r="Y6" s="1616"/>
    </row>
    <row r="7" spans="1:25" ht="21" customHeight="1" x14ac:dyDescent="0.15">
      <c r="B7" s="1603"/>
      <c r="C7" s="385" t="s">
        <v>163</v>
      </c>
      <c r="D7" s="385" t="s">
        <v>166</v>
      </c>
      <c r="E7" s="1604"/>
      <c r="F7" s="1603"/>
      <c r="G7" s="1604"/>
      <c r="H7" s="1609"/>
      <c r="I7" s="1610"/>
      <c r="J7" s="1610"/>
      <c r="K7" s="1610"/>
      <c r="L7" s="1610"/>
      <c r="M7" s="1610"/>
      <c r="N7" s="1604"/>
      <c r="O7" s="1603"/>
      <c r="P7" s="1604"/>
      <c r="Q7" s="1613"/>
      <c r="R7" s="1604"/>
      <c r="S7" s="1615"/>
      <c r="T7" s="1616"/>
      <c r="U7" s="1616"/>
      <c r="V7" s="1616"/>
      <c r="W7" s="1616"/>
      <c r="X7" s="1616"/>
      <c r="Y7" s="1616"/>
    </row>
    <row r="8" spans="1:25" x14ac:dyDescent="0.15">
      <c r="A8" s="386"/>
      <c r="B8" s="455"/>
      <c r="C8" s="456"/>
      <c r="D8" s="457"/>
      <c r="E8" s="458"/>
      <c r="F8" s="458"/>
      <c r="G8" s="435">
        <f>SUM(E8+F8)</f>
        <v>0</v>
      </c>
      <c r="H8" s="466"/>
      <c r="I8" s="466"/>
      <c r="J8" s="466"/>
      <c r="K8" s="466"/>
      <c r="L8" s="466"/>
      <c r="M8" s="466"/>
      <c r="N8" s="437" t="str">
        <f>IF(H8="","",(IFERROR(VLOOKUP($H8,[2]【選択肢】!$K$3:$O$74,2,)," ")&amp;IF(I8="","",","&amp;IFERROR(VLOOKUP($I8,[2]【選択肢】!$K$3:$O$74,2,)," ")&amp;IF(J8="","",","&amp;IFERROR(VLOOKUP($J8,[2]【選択肢】!$K$3:$O$74,2,)," ")&amp;IF(K8="","",","&amp;IFERROR(VLOOKUP($K8,[2]【選択肢】!$K$3:$O$74,2,)," ")&amp;IF(L8="","",","&amp;IFERROR(VLOOKUP($L8,[2]【選択肢】!$K$3:$O$74,2,)," ")&amp;IF(M8="","",","&amp;IFERROR(VLOOKUP($M8,[2]【選択肢】!$K$3:$O$74,2,)," "))))))))</f>
        <v/>
      </c>
      <c r="O8" s="437" t="str">
        <f>IF(H8="","",(IFERROR(VLOOKUP($H8,[2]【選択肢】!$K$3:$O$74,4,)," ")&amp;IF(I8="","",","&amp;IFERROR(VLOOKUP($I8,[2]【選択肢】!$K$3:$O$74,4,)," ")&amp;IF(J8="","",","&amp;IFERROR(VLOOKUP($J8,[2]【選択肢】!$K$3:$O$74,4,)," ")&amp;IF(K8="","",","&amp;IFERROR(VLOOKUP($K8,[2]【選択肢】!$K$3:$O$74,4,)," ")&amp;IF(L8="","",","&amp;IFERROR(VLOOKUP($L8,[2]【選択肢】!$K$3:$O$74,4,)," ")&amp;IF(M8="","",","&amp;IFERROR(VLOOKUP($M8,[2]【選択肢】!$K$3:$O$74,4,)," "))))))))</f>
        <v/>
      </c>
      <c r="P8" s="437" t="str">
        <f>IF(H8="","",(IFERROR(VLOOKUP($H8,[2]【選択肢】!$K$3:$O$74,5,)," ")&amp;IF(I8="","",","&amp;IFERROR(VLOOKUP($I8,[2]【選択肢】!$K$3:$O$74,5,)," ")&amp;IF(J8="","",","&amp;IFERROR(VLOOKUP($J8,[2]【選択肢】!$K$3:$O$74,5,)," ")&amp;IF(K8="","",","&amp;IFERROR(VLOOKUP($K8,[2]【選択肢】!$K$3:$O$74,5,)," ")&amp;IF(L8="","",","&amp;IFERROR(VLOOKUP($L8,[2]【選択肢】!$K$3:$O$74,5,)," ")&amp;IF(M8="","",","&amp;IFERROR(VLOOKUP($M8,[2]【選択肢】!$K$3:$O$74,5,)," "))))))))</f>
        <v/>
      </c>
      <c r="Q8" s="629"/>
      <c r="R8" s="469"/>
      <c r="S8" s="387"/>
      <c r="T8" s="388"/>
      <c r="U8" s="388"/>
      <c r="V8" s="388"/>
      <c r="W8" s="388"/>
      <c r="X8" s="388"/>
      <c r="Y8" s="388"/>
    </row>
    <row r="9" spans="1:25" x14ac:dyDescent="0.15">
      <c r="B9" s="459"/>
      <c r="C9" s="460"/>
      <c r="D9" s="461"/>
      <c r="E9" s="462"/>
      <c r="F9" s="462"/>
      <c r="G9" s="436">
        <f>SUM(E9+F9)</f>
        <v>0</v>
      </c>
      <c r="H9" s="467"/>
      <c r="I9" s="467"/>
      <c r="J9" s="467"/>
      <c r="K9" s="467"/>
      <c r="L9" s="467"/>
      <c r="M9" s="467"/>
      <c r="N9" s="437" t="str">
        <f>IF(H9="","",(IFERROR(VLOOKUP($H9,[2]【選択肢】!$K$3:$O$74,2,)," ")&amp;IF(I9="","",","&amp;IFERROR(VLOOKUP($I9,[2]【選択肢】!$K$3:$O$74,2,)," ")&amp;IF(J9="","",","&amp;IFERROR(VLOOKUP($J9,[2]【選択肢】!$K$3:$O$74,2,)," ")&amp;IF(K9="","",","&amp;IFERROR(VLOOKUP($K9,[2]【選択肢】!$K$3:$O$74,2,)," ")&amp;IF(L9="","",","&amp;IFERROR(VLOOKUP($L9,[2]【選択肢】!$K$3:$O$74,2,)," ")&amp;IF(M9="","",","&amp;IFERROR(VLOOKUP($M9,[2]【選択肢】!$K$3:$O$74,2,)," "))))))))</f>
        <v/>
      </c>
      <c r="O9" s="437" t="str">
        <f>IF(H9="","",(IFERROR(VLOOKUP($H9,[2]【選択肢】!$K$3:$O$74,4,)," ")&amp;IF(I9="","",","&amp;IFERROR(VLOOKUP($I9,[2]【選択肢】!$K$3:$O$74,4,)," ")&amp;IF(J9="","",","&amp;IFERROR(VLOOKUP($J9,[2]【選択肢】!$K$3:$O$74,4,)," ")&amp;IF(K9="","",","&amp;IFERROR(VLOOKUP($K9,[2]【選択肢】!$K$3:$O$74,4,)," ")&amp;IF(L9="","",","&amp;IFERROR(VLOOKUP($L9,[2]【選択肢】!$K$3:$O$74,4,)," ")&amp;IF(M9="","",","&amp;IFERROR(VLOOKUP($M9,[2]【選択肢】!$K$3:$O$74,4,)," "))))))))</f>
        <v/>
      </c>
      <c r="P9" s="437" t="str">
        <f>IF(H9="","",(IFERROR(VLOOKUP($H9,[2]【選択肢】!$K$3:$O$74,5,)," ")&amp;IF(I9="","",","&amp;IFERROR(VLOOKUP($I9,[2]【選択肢】!$K$3:$O$74,5,)," ")&amp;IF(J9="","",","&amp;IFERROR(VLOOKUP($J9,[2]【選択肢】!$K$3:$O$74,5,)," ")&amp;IF(K9="","",","&amp;IFERROR(VLOOKUP($K9,[2]【選択肢】!$K$3:$O$74,5,)," ")&amp;IF(L9="","",","&amp;IFERROR(VLOOKUP($L9,[2]【選択肢】!$K$3:$O$74,5,)," ")&amp;IF(M9="","",","&amp;IFERROR(VLOOKUP($M9,[2]【選択肢】!$K$3:$O$74,5,)," "))))))))</f>
        <v/>
      </c>
      <c r="Q9" s="437"/>
      <c r="R9" s="470"/>
      <c r="S9" s="387"/>
      <c r="T9" s="388"/>
      <c r="U9" s="388"/>
      <c r="V9" s="388"/>
      <c r="W9" s="388"/>
      <c r="X9" s="388"/>
      <c r="Y9" s="388"/>
    </row>
    <row r="10" spans="1:25" x14ac:dyDescent="0.15">
      <c r="B10" s="459"/>
      <c r="C10" s="460"/>
      <c r="D10" s="461"/>
      <c r="E10" s="462"/>
      <c r="F10" s="462"/>
      <c r="G10" s="436">
        <f>SUM(E10+F10)</f>
        <v>0</v>
      </c>
      <c r="H10" s="467"/>
      <c r="I10" s="467"/>
      <c r="J10" s="467"/>
      <c r="K10" s="467"/>
      <c r="L10" s="467"/>
      <c r="M10" s="467"/>
      <c r="N10" s="437" t="str">
        <f>IF(H10="","",(IFERROR(VLOOKUP($H10,[2]【選択肢】!$K$3:$O$74,2,)," ")&amp;IF(I10="","",","&amp;IFERROR(VLOOKUP($I10,[2]【選択肢】!$K$3:$O$74,2,)," ")&amp;IF(J10="","",","&amp;IFERROR(VLOOKUP($J10,[2]【選択肢】!$K$3:$O$74,2,)," ")&amp;IF(K10="","",","&amp;IFERROR(VLOOKUP($K10,[2]【選択肢】!$K$3:$O$74,2,)," ")&amp;IF(L10="","",","&amp;IFERROR(VLOOKUP($L10,[2]【選択肢】!$K$3:$O$74,2,)," ")&amp;IF(M10="","",","&amp;IFERROR(VLOOKUP($M10,[2]【選択肢】!$K$3:$O$74,2,)," "))))))))</f>
        <v/>
      </c>
      <c r="O10" s="437" t="str">
        <f>IF(H10="","",(IFERROR(VLOOKUP($H10,[2]【選択肢】!$K$3:$O$74,4,)," ")&amp;IF(I10="","",","&amp;IFERROR(VLOOKUP($I10,[2]【選択肢】!$K$3:$O$74,4,)," ")&amp;IF(J10="","",","&amp;IFERROR(VLOOKUP($J10,[2]【選択肢】!$K$3:$O$74,4,)," ")&amp;IF(K10="","",","&amp;IFERROR(VLOOKUP($K10,[2]【選択肢】!$K$3:$O$74,4,)," ")&amp;IF(L10="","",","&amp;IFERROR(VLOOKUP($L10,[2]【選択肢】!$K$3:$O$74,4,)," ")&amp;IF(M10="","",","&amp;IFERROR(VLOOKUP($M10,[2]【選択肢】!$K$3:$O$74,4,)," "))))))))</f>
        <v/>
      </c>
      <c r="P10" s="437" t="str">
        <f>IF(H10="","",(IFERROR(VLOOKUP($H10,[2]【選択肢】!$K$3:$O$74,5,)," ")&amp;IF(I10="","",","&amp;IFERROR(VLOOKUP($I10,[2]【選択肢】!$K$3:$O$74,5,)," ")&amp;IF(J10="","",","&amp;IFERROR(VLOOKUP($J10,[2]【選択肢】!$K$3:$O$74,5,)," ")&amp;IF(K10="","",","&amp;IFERROR(VLOOKUP($K10,[2]【選択肢】!$K$3:$O$74,5,)," ")&amp;IF(L10="","",","&amp;IFERROR(VLOOKUP($L10,[2]【選択肢】!$K$3:$O$74,5,)," ")&amp;IF(M10="","",","&amp;IFERROR(VLOOKUP($M10,[2]【選択肢】!$K$3:$O$74,5,)," "))))))))</f>
        <v/>
      </c>
      <c r="Q10" s="437"/>
      <c r="R10" s="470"/>
      <c r="S10" s="387"/>
      <c r="T10" s="388"/>
      <c r="U10" s="388"/>
      <c r="V10" s="388"/>
      <c r="W10" s="388"/>
      <c r="X10" s="388"/>
      <c r="Y10" s="388"/>
    </row>
    <row r="11" spans="1:25" x14ac:dyDescent="0.15">
      <c r="B11" s="459"/>
      <c r="C11" s="463"/>
      <c r="D11" s="461"/>
      <c r="E11" s="462"/>
      <c r="F11" s="464"/>
      <c r="G11" s="436">
        <f>SUM(E11+F11)</f>
        <v>0</v>
      </c>
      <c r="H11" s="468"/>
      <c r="I11" s="468"/>
      <c r="J11" s="468"/>
      <c r="K11" s="468"/>
      <c r="L11" s="468"/>
      <c r="M11" s="468"/>
      <c r="N11" s="437" t="str">
        <f>IF(H11="","",(IFERROR(VLOOKUP($H11,[2]【選択肢】!$K$3:$O$74,2,)," ")&amp;IF(I11="","",","&amp;IFERROR(VLOOKUP($I11,[2]【選択肢】!$K$3:$O$74,2,)," ")&amp;IF(J11="","",","&amp;IFERROR(VLOOKUP($J11,[2]【選択肢】!$K$3:$O$74,2,)," ")&amp;IF(K11="","",","&amp;IFERROR(VLOOKUP($K11,[2]【選択肢】!$K$3:$O$74,2,)," ")&amp;IF(L11="","",","&amp;IFERROR(VLOOKUP($L11,[2]【選択肢】!$K$3:$O$74,2,)," ")&amp;IF(M11="","",","&amp;IFERROR(VLOOKUP($M11,[2]【選択肢】!$K$3:$O$74,2,)," "))))))))</f>
        <v/>
      </c>
      <c r="O11" s="437" t="str">
        <f>IF(H11="","",(IFERROR(VLOOKUP($H11,[2]【選択肢】!$K$3:$O$74,4,)," ")&amp;IF(I11="","",","&amp;IFERROR(VLOOKUP($I11,[2]【選択肢】!$K$3:$O$74,4,)," ")&amp;IF(J11="","",","&amp;IFERROR(VLOOKUP($J11,[2]【選択肢】!$K$3:$O$74,4,)," ")&amp;IF(K11="","",","&amp;IFERROR(VLOOKUP($K11,[2]【選択肢】!$K$3:$O$74,4,)," ")&amp;IF(L11="","",","&amp;IFERROR(VLOOKUP($L11,[2]【選択肢】!$K$3:$O$74,4,)," ")&amp;IF(M11="","",","&amp;IFERROR(VLOOKUP($M11,[2]【選択肢】!$K$3:$O$74,4,)," "))))))))</f>
        <v/>
      </c>
      <c r="P11" s="437" t="str">
        <f>IF(H11="","",(IFERROR(VLOOKUP($H11,[2]【選択肢】!$K$3:$O$74,5,)," ")&amp;IF(I11="","",","&amp;IFERROR(VLOOKUP($I11,[2]【選択肢】!$K$3:$O$74,5,)," ")&amp;IF(J11="","",","&amp;IFERROR(VLOOKUP($J11,[2]【選択肢】!$K$3:$O$74,5,)," ")&amp;IF(K11="","",","&amp;IFERROR(VLOOKUP($K11,[2]【選択肢】!$K$3:$O$74,5,)," ")&amp;IF(L11="","",","&amp;IFERROR(VLOOKUP($L11,[2]【選択肢】!$K$3:$O$74,5,)," ")&amp;IF(M11="","",","&amp;IFERROR(VLOOKUP($M11,[2]【選択肢】!$K$3:$O$74,5,)," "))))))))</f>
        <v/>
      </c>
      <c r="Q11" s="630"/>
      <c r="R11" s="471"/>
      <c r="S11" s="387"/>
      <c r="T11" s="388"/>
      <c r="U11" s="388"/>
      <c r="V11" s="388"/>
      <c r="W11" s="388"/>
      <c r="X11" s="388"/>
      <c r="Y11" s="388"/>
    </row>
    <row r="12" spans="1:25" x14ac:dyDescent="0.15">
      <c r="B12" s="459"/>
      <c r="C12" s="460"/>
      <c r="D12" s="461"/>
      <c r="E12" s="462"/>
      <c r="F12" s="462"/>
      <c r="G12" s="436">
        <f t="shared" ref="G12:G20" si="0">SUM(E12+F12)</f>
        <v>0</v>
      </c>
      <c r="H12" s="467"/>
      <c r="I12" s="467"/>
      <c r="J12" s="467"/>
      <c r="K12" s="467"/>
      <c r="L12" s="467"/>
      <c r="M12" s="467"/>
      <c r="N12" s="437" t="str">
        <f>IF(H12="","",(IFERROR(VLOOKUP($H12,[2]【選択肢】!$K$3:$O$74,2,)," ")&amp;IF(I12="","",","&amp;IFERROR(VLOOKUP($I12,[2]【選択肢】!$K$3:$O$74,2,)," ")&amp;IF(J12="","",","&amp;IFERROR(VLOOKUP($J12,[2]【選択肢】!$K$3:$O$74,2,)," ")&amp;IF(K12="","",","&amp;IFERROR(VLOOKUP($K12,[2]【選択肢】!$K$3:$O$74,2,)," ")&amp;IF(L12="","",","&amp;IFERROR(VLOOKUP($L12,[2]【選択肢】!$K$3:$O$74,2,)," ")&amp;IF(M12="","",","&amp;IFERROR(VLOOKUP($M12,[2]【選択肢】!$K$3:$O$74,2,)," "))))))))</f>
        <v/>
      </c>
      <c r="O12" s="437" t="str">
        <f>IF(H12="","",(IFERROR(VLOOKUP($H12,[2]【選択肢】!$K$3:$O$74,4,)," ")&amp;IF(I12="","",","&amp;IFERROR(VLOOKUP($I12,[2]【選択肢】!$K$3:$O$74,4,)," ")&amp;IF(J12="","",","&amp;IFERROR(VLOOKUP($J12,[2]【選択肢】!$K$3:$O$74,4,)," ")&amp;IF(K12="","",","&amp;IFERROR(VLOOKUP($K12,[2]【選択肢】!$K$3:$O$74,4,)," ")&amp;IF(L12="","",","&amp;IFERROR(VLOOKUP($L12,[2]【選択肢】!$K$3:$O$74,4,)," ")&amp;IF(M12="","",","&amp;IFERROR(VLOOKUP($M12,[2]【選択肢】!$K$3:$O$74,4,)," "))))))))</f>
        <v/>
      </c>
      <c r="P12" s="437" t="str">
        <f>IF(H12="","",(IFERROR(VLOOKUP($H12,[2]【選択肢】!$K$3:$O$74,5,)," ")&amp;IF(I12="","",","&amp;IFERROR(VLOOKUP($I12,[2]【選択肢】!$K$3:$O$74,5,)," ")&amp;IF(J12="","",","&amp;IFERROR(VLOOKUP($J12,[2]【選択肢】!$K$3:$O$74,5,)," ")&amp;IF(K12="","",","&amp;IFERROR(VLOOKUP($K12,[2]【選択肢】!$K$3:$O$74,5,)," ")&amp;IF(L12="","",","&amp;IFERROR(VLOOKUP($L12,[2]【選択肢】!$K$3:$O$74,5,)," ")&amp;IF(M12="","",","&amp;IFERROR(VLOOKUP($M12,[2]【選択肢】!$K$3:$O$74,5,)," "))))))))</f>
        <v/>
      </c>
      <c r="Q12" s="437"/>
      <c r="R12" s="470"/>
      <c r="S12" s="387"/>
      <c r="T12" s="388"/>
      <c r="U12" s="388"/>
      <c r="V12" s="388"/>
      <c r="W12" s="388"/>
      <c r="X12" s="388"/>
      <c r="Y12" s="388"/>
    </row>
    <row r="13" spans="1:25" x14ac:dyDescent="0.15">
      <c r="B13" s="459"/>
      <c r="C13" s="460"/>
      <c r="D13" s="461"/>
      <c r="E13" s="462"/>
      <c r="F13" s="462"/>
      <c r="G13" s="436">
        <f t="shared" si="0"/>
        <v>0</v>
      </c>
      <c r="H13" s="467"/>
      <c r="I13" s="467"/>
      <c r="J13" s="467"/>
      <c r="K13" s="467"/>
      <c r="L13" s="467"/>
      <c r="M13" s="467"/>
      <c r="N13" s="437" t="str">
        <f>IF(H13="","",(IFERROR(VLOOKUP($H13,[2]【選択肢】!$K$3:$O$74,2,)," ")&amp;IF(I13="","",","&amp;IFERROR(VLOOKUP($I13,[2]【選択肢】!$K$3:$O$74,2,)," ")&amp;IF(J13="","",","&amp;IFERROR(VLOOKUP($J13,[2]【選択肢】!$K$3:$O$74,2,)," ")&amp;IF(K13="","",","&amp;IFERROR(VLOOKUP($K13,[2]【選択肢】!$K$3:$O$74,2,)," ")&amp;IF(L13="","",","&amp;IFERROR(VLOOKUP($L13,[2]【選択肢】!$K$3:$O$74,2,)," ")&amp;IF(M13="","",","&amp;IFERROR(VLOOKUP($M13,[2]【選択肢】!$K$3:$O$74,2,)," "))))))))</f>
        <v/>
      </c>
      <c r="O13" s="437" t="str">
        <f>IF(H13="","",(IFERROR(VLOOKUP($H13,[2]【選択肢】!$K$3:$O$74,4,)," ")&amp;IF(I13="","",","&amp;IFERROR(VLOOKUP($I13,[2]【選択肢】!$K$3:$O$74,4,)," ")&amp;IF(J13="","",","&amp;IFERROR(VLOOKUP($J13,[2]【選択肢】!$K$3:$O$74,4,)," ")&amp;IF(K13="","",","&amp;IFERROR(VLOOKUP($K13,[2]【選択肢】!$K$3:$O$74,4,)," ")&amp;IF(L13="","",","&amp;IFERROR(VLOOKUP($L13,[2]【選択肢】!$K$3:$O$74,4,)," ")&amp;IF(M13="","",","&amp;IFERROR(VLOOKUP($M13,[2]【選択肢】!$K$3:$O$74,4,)," "))))))))</f>
        <v/>
      </c>
      <c r="P13" s="437" t="str">
        <f>IF(H13="","",(IFERROR(VLOOKUP($H13,[2]【選択肢】!$K$3:$O$74,5,)," ")&amp;IF(I13="","",","&amp;IFERROR(VLOOKUP($I13,[2]【選択肢】!$K$3:$O$74,5,)," ")&amp;IF(J13="","",","&amp;IFERROR(VLOOKUP($J13,[2]【選択肢】!$K$3:$O$74,5,)," ")&amp;IF(K13="","",","&amp;IFERROR(VLOOKUP($K13,[2]【選択肢】!$K$3:$O$74,5,)," ")&amp;IF(L13="","",","&amp;IFERROR(VLOOKUP($L13,[2]【選択肢】!$K$3:$O$74,5,)," ")&amp;IF(M13="","",","&amp;IFERROR(VLOOKUP($M13,[2]【選択肢】!$K$3:$O$74,5,)," "))))))))</f>
        <v/>
      </c>
      <c r="Q13" s="437"/>
      <c r="R13" s="470"/>
      <c r="S13" s="387"/>
      <c r="T13" s="388"/>
      <c r="U13" s="388"/>
      <c r="V13" s="388"/>
      <c r="W13" s="388"/>
      <c r="X13" s="388"/>
      <c r="Y13" s="388"/>
    </row>
    <row r="14" spans="1:25" x14ac:dyDescent="0.15">
      <c r="B14" s="459"/>
      <c r="C14" s="460"/>
      <c r="D14" s="461"/>
      <c r="E14" s="462"/>
      <c r="F14" s="462"/>
      <c r="G14" s="436">
        <f t="shared" si="0"/>
        <v>0</v>
      </c>
      <c r="H14" s="467"/>
      <c r="I14" s="467"/>
      <c r="J14" s="467"/>
      <c r="K14" s="467"/>
      <c r="L14" s="467"/>
      <c r="M14" s="467"/>
      <c r="N14" s="437" t="str">
        <f>IF(H14="","",(IFERROR(VLOOKUP($H14,[2]【選択肢】!$K$3:$O$74,2,)," ")&amp;IF(I14="","",","&amp;IFERROR(VLOOKUP($I14,[2]【選択肢】!$K$3:$O$74,2,)," ")&amp;IF(J14="","",","&amp;IFERROR(VLOOKUP($J14,[2]【選択肢】!$K$3:$O$74,2,)," ")&amp;IF(K14="","",","&amp;IFERROR(VLOOKUP($K14,[2]【選択肢】!$K$3:$O$74,2,)," ")&amp;IF(L14="","",","&amp;IFERROR(VLOOKUP($L14,[2]【選択肢】!$K$3:$O$74,2,)," ")&amp;IF(M14="","",","&amp;IFERROR(VLOOKUP($M14,[2]【選択肢】!$K$3:$O$74,2,)," "))))))))</f>
        <v/>
      </c>
      <c r="O14" s="437" t="str">
        <f>IF(H14="","",(IFERROR(VLOOKUP($H14,[2]【選択肢】!$K$3:$O$74,4,)," ")&amp;IF(I14="","",","&amp;IFERROR(VLOOKUP($I14,[2]【選択肢】!$K$3:$O$74,4,)," ")&amp;IF(J14="","",","&amp;IFERROR(VLOOKUP($J14,[2]【選択肢】!$K$3:$O$74,4,)," ")&amp;IF(K14="","",","&amp;IFERROR(VLOOKUP($K14,[2]【選択肢】!$K$3:$O$74,4,)," ")&amp;IF(L14="","",","&amp;IFERROR(VLOOKUP($L14,[2]【選択肢】!$K$3:$O$74,4,)," ")&amp;IF(M14="","",","&amp;IFERROR(VLOOKUP($M14,[2]【選択肢】!$K$3:$O$74,4,)," "))))))))</f>
        <v/>
      </c>
      <c r="P14" s="437" t="str">
        <f>IF(H14="","",(IFERROR(VLOOKUP($H14,[2]【選択肢】!$K$3:$O$74,5,)," ")&amp;IF(I14="","",","&amp;IFERROR(VLOOKUP($I14,[2]【選択肢】!$K$3:$O$74,5,)," ")&amp;IF(J14="","",","&amp;IFERROR(VLOOKUP($J14,[2]【選択肢】!$K$3:$O$74,5,)," ")&amp;IF(K14="","",","&amp;IFERROR(VLOOKUP($K14,[2]【選択肢】!$K$3:$O$74,5,)," ")&amp;IF(L14="","",","&amp;IFERROR(VLOOKUP($L14,[2]【選択肢】!$K$3:$O$74,5,)," ")&amp;IF(M14="","",","&amp;IFERROR(VLOOKUP($M14,[2]【選択肢】!$K$3:$O$74,5,)," "))))))))</f>
        <v/>
      </c>
      <c r="Q14" s="437"/>
      <c r="R14" s="470"/>
      <c r="S14" s="387"/>
      <c r="T14" s="388"/>
      <c r="U14" s="388"/>
      <c r="V14" s="388"/>
      <c r="W14" s="388"/>
      <c r="X14" s="388"/>
      <c r="Y14" s="388"/>
    </row>
    <row r="15" spans="1:25" x14ac:dyDescent="0.15">
      <c r="B15" s="459"/>
      <c r="C15" s="460"/>
      <c r="D15" s="461"/>
      <c r="E15" s="462"/>
      <c r="F15" s="462"/>
      <c r="G15" s="436">
        <f t="shared" si="0"/>
        <v>0</v>
      </c>
      <c r="H15" s="467"/>
      <c r="I15" s="467"/>
      <c r="J15" s="467"/>
      <c r="K15" s="467"/>
      <c r="L15" s="467"/>
      <c r="M15" s="467"/>
      <c r="N15" s="437" t="str">
        <f>IF(H15="","",(IFERROR(VLOOKUP($H15,[2]【選択肢】!$K$3:$O$74,2,)," ")&amp;IF(I15="","",","&amp;IFERROR(VLOOKUP($I15,[2]【選択肢】!$K$3:$O$74,2,)," ")&amp;IF(J15="","",","&amp;IFERROR(VLOOKUP($J15,[2]【選択肢】!$K$3:$O$74,2,)," ")&amp;IF(K15="","",","&amp;IFERROR(VLOOKUP($K15,[2]【選択肢】!$K$3:$O$74,2,)," ")&amp;IF(L15="","",","&amp;IFERROR(VLOOKUP($L15,[2]【選択肢】!$K$3:$O$74,2,)," ")&amp;IF(M15="","",","&amp;IFERROR(VLOOKUP($M15,[2]【選択肢】!$K$3:$O$74,2,)," "))))))))</f>
        <v/>
      </c>
      <c r="O15" s="437" t="str">
        <f>IF(H15="","",(IFERROR(VLOOKUP($H15,[2]【選択肢】!$K$3:$O$74,4,)," ")&amp;IF(I15="","",","&amp;IFERROR(VLOOKUP($I15,[2]【選択肢】!$K$3:$O$74,4,)," ")&amp;IF(J15="","",","&amp;IFERROR(VLOOKUP($J15,[2]【選択肢】!$K$3:$O$74,4,)," ")&amp;IF(K15="","",","&amp;IFERROR(VLOOKUP($K15,[2]【選択肢】!$K$3:$O$74,4,)," ")&amp;IF(L15="","",","&amp;IFERROR(VLOOKUP($L15,[2]【選択肢】!$K$3:$O$74,4,)," ")&amp;IF(M15="","",","&amp;IFERROR(VLOOKUP($M15,[2]【選択肢】!$K$3:$O$74,4,)," "))))))))</f>
        <v/>
      </c>
      <c r="P15" s="437" t="str">
        <f>IF(H15="","",(IFERROR(VLOOKUP($H15,[2]【選択肢】!$K$3:$O$74,5,)," ")&amp;IF(I15="","",","&amp;IFERROR(VLOOKUP($I15,[2]【選択肢】!$K$3:$O$74,5,)," ")&amp;IF(J15="","",","&amp;IFERROR(VLOOKUP($J15,[2]【選択肢】!$K$3:$O$74,5,)," ")&amp;IF(K15="","",","&amp;IFERROR(VLOOKUP($K15,[2]【選択肢】!$K$3:$O$74,5,)," ")&amp;IF(L15="","",","&amp;IFERROR(VLOOKUP($L15,[2]【選択肢】!$K$3:$O$74,5,)," ")&amp;IF(M15="","",","&amp;IFERROR(VLOOKUP($M15,[2]【選択肢】!$K$3:$O$74,5,)," "))))))))</f>
        <v/>
      </c>
      <c r="Q15" s="437"/>
      <c r="R15" s="470"/>
      <c r="S15" s="387"/>
      <c r="T15" s="388"/>
      <c r="U15" s="388"/>
      <c r="V15" s="388"/>
      <c r="W15" s="388"/>
      <c r="X15" s="388"/>
      <c r="Y15" s="388"/>
    </row>
    <row r="16" spans="1:25" x14ac:dyDescent="0.15">
      <c r="B16" s="459"/>
      <c r="C16" s="460"/>
      <c r="D16" s="461"/>
      <c r="E16" s="462"/>
      <c r="F16" s="462"/>
      <c r="G16" s="436">
        <f>SUM(E16+F16)</f>
        <v>0</v>
      </c>
      <c r="H16" s="467"/>
      <c r="I16" s="467"/>
      <c r="J16" s="467"/>
      <c r="K16" s="467"/>
      <c r="L16" s="467"/>
      <c r="M16" s="467"/>
      <c r="N16" s="437" t="str">
        <f>IF(H16="","",(IFERROR(VLOOKUP($H16,[2]【選択肢】!$K$3:$O$74,2,)," ")&amp;IF(I16="","",","&amp;IFERROR(VLOOKUP($I16,[2]【選択肢】!$K$3:$O$74,2,)," ")&amp;IF(J16="","",","&amp;IFERROR(VLOOKUP($J16,[2]【選択肢】!$K$3:$O$74,2,)," ")&amp;IF(K16="","",","&amp;IFERROR(VLOOKUP($K16,[2]【選択肢】!$K$3:$O$74,2,)," ")&amp;IF(L16="","",","&amp;IFERROR(VLOOKUP($L16,[2]【選択肢】!$K$3:$O$74,2,)," ")&amp;IF(M16="","",","&amp;IFERROR(VLOOKUP($M16,[2]【選択肢】!$K$3:$O$74,2,)," "))))))))</f>
        <v/>
      </c>
      <c r="O16" s="437" t="str">
        <f>IF(H16="","",(IFERROR(VLOOKUP($H16,[2]【選択肢】!$K$3:$O$74,4,)," ")&amp;IF(I16="","",","&amp;IFERROR(VLOOKUP($I16,[2]【選択肢】!$K$3:$O$74,4,)," ")&amp;IF(J16="","",","&amp;IFERROR(VLOOKUP($J16,[2]【選択肢】!$K$3:$O$74,4,)," ")&amp;IF(K16="","",","&amp;IFERROR(VLOOKUP($K16,[2]【選択肢】!$K$3:$O$74,4,)," ")&amp;IF(L16="","",","&amp;IFERROR(VLOOKUP($L16,[2]【選択肢】!$K$3:$O$74,4,)," ")&amp;IF(M16="","",","&amp;IFERROR(VLOOKUP($M16,[2]【選択肢】!$K$3:$O$74,4,)," "))))))))</f>
        <v/>
      </c>
      <c r="P16" s="437" t="str">
        <f>IF(H16="","",(IFERROR(VLOOKUP($H16,[2]【選択肢】!$K$3:$O$74,5,)," ")&amp;IF(I16="","",","&amp;IFERROR(VLOOKUP($I16,[2]【選択肢】!$K$3:$O$74,5,)," ")&amp;IF(J16="","",","&amp;IFERROR(VLOOKUP($J16,[2]【選択肢】!$K$3:$O$74,5,)," ")&amp;IF(K16="","",","&amp;IFERROR(VLOOKUP($K16,[2]【選択肢】!$K$3:$O$74,5,)," ")&amp;IF(L16="","",","&amp;IFERROR(VLOOKUP($L16,[2]【選択肢】!$K$3:$O$74,5,)," ")&amp;IF(M16="","",","&amp;IFERROR(VLOOKUP($M16,[2]【選択肢】!$K$3:$O$74,5,)," "))))))))</f>
        <v/>
      </c>
      <c r="Q16" s="437"/>
      <c r="R16" s="470"/>
      <c r="S16" s="387"/>
      <c r="T16" s="388"/>
      <c r="U16" s="388"/>
      <c r="V16" s="388"/>
      <c r="W16" s="388"/>
      <c r="X16" s="388"/>
      <c r="Y16" s="388"/>
    </row>
    <row r="17" spans="2:25" x14ac:dyDescent="0.15">
      <c r="B17" s="459"/>
      <c r="C17" s="460"/>
      <c r="D17" s="461"/>
      <c r="E17" s="462"/>
      <c r="F17" s="462"/>
      <c r="G17" s="436">
        <f t="shared" si="0"/>
        <v>0</v>
      </c>
      <c r="H17" s="467"/>
      <c r="I17" s="467"/>
      <c r="J17" s="467"/>
      <c r="K17" s="467"/>
      <c r="L17" s="467"/>
      <c r="M17" s="467"/>
      <c r="N17" s="437" t="str">
        <f>IF(H17="","",(IFERROR(VLOOKUP($H17,[2]【選択肢】!$K$3:$O$74,2,)," ")&amp;IF(I17="","",","&amp;IFERROR(VLOOKUP($I17,[2]【選択肢】!$K$3:$O$74,2,)," ")&amp;IF(J17="","",","&amp;IFERROR(VLOOKUP($J17,[2]【選択肢】!$K$3:$O$74,2,)," ")&amp;IF(K17="","",","&amp;IFERROR(VLOOKUP($K17,[2]【選択肢】!$K$3:$O$74,2,)," ")&amp;IF(L17="","",","&amp;IFERROR(VLOOKUP($L17,[2]【選択肢】!$K$3:$O$74,2,)," ")&amp;IF(M17="","",","&amp;IFERROR(VLOOKUP($M17,[2]【選択肢】!$K$3:$O$74,2,)," "))))))))</f>
        <v/>
      </c>
      <c r="O17" s="437" t="str">
        <f>IF(H17="","",(IFERROR(VLOOKUP($H17,[2]【選択肢】!$K$3:$O$74,4,)," ")&amp;IF(I17="","",","&amp;IFERROR(VLOOKUP($I17,[2]【選択肢】!$K$3:$O$74,4,)," ")&amp;IF(J17="","",","&amp;IFERROR(VLOOKUP($J17,[2]【選択肢】!$K$3:$O$74,4,)," ")&amp;IF(K17="","",","&amp;IFERROR(VLOOKUP($K17,[2]【選択肢】!$K$3:$O$74,4,)," ")&amp;IF(L17="","",","&amp;IFERROR(VLOOKUP($L17,[2]【選択肢】!$K$3:$O$74,4,)," ")&amp;IF(M17="","",","&amp;IFERROR(VLOOKUP($M17,[2]【選択肢】!$K$3:$O$74,4,)," "))))))))</f>
        <v/>
      </c>
      <c r="P17" s="437" t="str">
        <f>IF(H17="","",(IFERROR(VLOOKUP($H17,[2]【選択肢】!$K$3:$O$74,5,)," ")&amp;IF(I17="","",","&amp;IFERROR(VLOOKUP($I17,[2]【選択肢】!$K$3:$O$74,5,)," ")&amp;IF(J17="","",","&amp;IFERROR(VLOOKUP($J17,[2]【選択肢】!$K$3:$O$74,5,)," ")&amp;IF(K17="","",","&amp;IFERROR(VLOOKUP($K17,[2]【選択肢】!$K$3:$O$74,5,)," ")&amp;IF(L17="","",","&amp;IFERROR(VLOOKUP($L17,[2]【選択肢】!$K$3:$O$74,5,)," ")&amp;IF(M17="","",","&amp;IFERROR(VLOOKUP($M17,[2]【選択肢】!$K$3:$O$74,5,)," "))))))))</f>
        <v/>
      </c>
      <c r="Q17" s="437"/>
      <c r="R17" s="470"/>
      <c r="S17" s="387"/>
      <c r="T17" s="388"/>
      <c r="U17" s="388"/>
      <c r="V17" s="388"/>
      <c r="W17" s="388"/>
      <c r="X17" s="388"/>
      <c r="Y17" s="388"/>
    </row>
    <row r="18" spans="2:25" x14ac:dyDescent="0.15">
      <c r="B18" s="459"/>
      <c r="C18" s="460"/>
      <c r="D18" s="461"/>
      <c r="E18" s="462"/>
      <c r="F18" s="462"/>
      <c r="G18" s="436">
        <f t="shared" si="0"/>
        <v>0</v>
      </c>
      <c r="H18" s="467"/>
      <c r="I18" s="467"/>
      <c r="J18" s="467"/>
      <c r="K18" s="467"/>
      <c r="L18" s="467"/>
      <c r="M18" s="467"/>
      <c r="N18" s="437" t="str">
        <f>IF(H18="","",(IFERROR(VLOOKUP($H18,[2]【選択肢】!$K$3:$O$74,2,)," ")&amp;IF(I18="","",","&amp;IFERROR(VLOOKUP($I18,[2]【選択肢】!$K$3:$O$74,2,)," ")&amp;IF(J18="","",","&amp;IFERROR(VLOOKUP($J18,[2]【選択肢】!$K$3:$O$74,2,)," ")&amp;IF(K18="","",","&amp;IFERROR(VLOOKUP($K18,[2]【選択肢】!$K$3:$O$74,2,)," ")&amp;IF(L18="","",","&amp;IFERROR(VLOOKUP($L18,[2]【選択肢】!$K$3:$O$74,2,)," ")&amp;IF(M18="","",","&amp;IFERROR(VLOOKUP($M18,[2]【選択肢】!$K$3:$O$74,2,)," "))))))))</f>
        <v/>
      </c>
      <c r="O18" s="437" t="str">
        <f>IF(H18="","",(IFERROR(VLOOKUP($H18,[2]【選択肢】!$K$3:$O$74,4,)," ")&amp;IF(I18="","",","&amp;IFERROR(VLOOKUP($I18,[2]【選択肢】!$K$3:$O$74,4,)," ")&amp;IF(J18="","",","&amp;IFERROR(VLOOKUP($J18,[2]【選択肢】!$K$3:$O$74,4,)," ")&amp;IF(K18="","",","&amp;IFERROR(VLOOKUP($K18,[2]【選択肢】!$K$3:$O$74,4,)," ")&amp;IF(L18="","",","&amp;IFERROR(VLOOKUP($L18,[2]【選択肢】!$K$3:$O$74,4,)," ")&amp;IF(M18="","",","&amp;IFERROR(VLOOKUP($M18,[2]【選択肢】!$K$3:$O$74,4,)," "))))))))</f>
        <v/>
      </c>
      <c r="P18" s="437" t="str">
        <f>IF(H18="","",(IFERROR(VLOOKUP($H18,[2]【選択肢】!$K$3:$O$74,5,)," ")&amp;IF(I18="","",","&amp;IFERROR(VLOOKUP($I18,[2]【選択肢】!$K$3:$O$74,5,)," ")&amp;IF(J18="","",","&amp;IFERROR(VLOOKUP($J18,[2]【選択肢】!$K$3:$O$74,5,)," ")&amp;IF(K18="","",","&amp;IFERROR(VLOOKUP($K18,[2]【選択肢】!$K$3:$O$74,5,)," ")&amp;IF(L18="","",","&amp;IFERROR(VLOOKUP($L18,[2]【選択肢】!$K$3:$O$74,5,)," ")&amp;IF(M18="","",","&amp;IFERROR(VLOOKUP($M18,[2]【選択肢】!$K$3:$O$74,5,)," "))))))))</f>
        <v/>
      </c>
      <c r="Q18" s="437"/>
      <c r="R18" s="470"/>
      <c r="S18" s="387"/>
      <c r="T18" s="388"/>
      <c r="U18" s="388"/>
      <c r="V18" s="388"/>
      <c r="W18" s="388"/>
      <c r="X18" s="388"/>
      <c r="Y18" s="388"/>
    </row>
    <row r="19" spans="2:25" x14ac:dyDescent="0.15">
      <c r="B19" s="459"/>
      <c r="C19" s="460"/>
      <c r="D19" s="461"/>
      <c r="E19" s="462"/>
      <c r="F19" s="462"/>
      <c r="G19" s="436">
        <f t="shared" si="0"/>
        <v>0</v>
      </c>
      <c r="H19" s="467"/>
      <c r="I19" s="467"/>
      <c r="J19" s="467"/>
      <c r="K19" s="467"/>
      <c r="L19" s="467"/>
      <c r="M19" s="467"/>
      <c r="N19" s="437" t="str">
        <f>IF(H19="","",(IFERROR(VLOOKUP($H19,[2]【選択肢】!$K$3:$O$74,2,)," ")&amp;IF(I19="","",","&amp;IFERROR(VLOOKUP($I19,[2]【選択肢】!$K$3:$O$74,2,)," ")&amp;IF(J19="","",","&amp;IFERROR(VLOOKUP($J19,[2]【選択肢】!$K$3:$O$74,2,)," ")&amp;IF(K19="","",","&amp;IFERROR(VLOOKUP($K19,[2]【選択肢】!$K$3:$O$74,2,)," ")&amp;IF(L19="","",","&amp;IFERROR(VLOOKUP($L19,[2]【選択肢】!$K$3:$O$74,2,)," ")&amp;IF(M19="","",","&amp;IFERROR(VLOOKUP($M19,[2]【選択肢】!$K$3:$O$74,2,)," "))))))))</f>
        <v/>
      </c>
      <c r="O19" s="437" t="str">
        <f>IF(H19="","",(IFERROR(VLOOKUP($H19,[2]【選択肢】!$K$3:$O$74,4,)," ")&amp;IF(I19="","",","&amp;IFERROR(VLOOKUP($I19,[2]【選択肢】!$K$3:$O$74,4,)," ")&amp;IF(J19="","",","&amp;IFERROR(VLOOKUP($J19,[2]【選択肢】!$K$3:$O$74,4,)," ")&amp;IF(K19="","",","&amp;IFERROR(VLOOKUP($K19,[2]【選択肢】!$K$3:$O$74,4,)," ")&amp;IF(L19="","",","&amp;IFERROR(VLOOKUP($L19,[2]【選択肢】!$K$3:$O$74,4,)," ")&amp;IF(M19="","",","&amp;IFERROR(VLOOKUP($M19,[2]【選択肢】!$K$3:$O$74,4,)," "))))))))</f>
        <v/>
      </c>
      <c r="P19" s="437" t="str">
        <f>IF(H19="","",(IFERROR(VLOOKUP($H19,[2]【選択肢】!$K$3:$O$74,5,)," ")&amp;IF(I19="","",","&amp;IFERROR(VLOOKUP($I19,[2]【選択肢】!$K$3:$O$74,5,)," ")&amp;IF(J19="","",","&amp;IFERROR(VLOOKUP($J19,[2]【選択肢】!$K$3:$O$74,5,)," ")&amp;IF(K19="","",","&amp;IFERROR(VLOOKUP($K19,[2]【選択肢】!$K$3:$O$74,5,)," ")&amp;IF(L19="","",","&amp;IFERROR(VLOOKUP($L19,[2]【選択肢】!$K$3:$O$74,5,)," ")&amp;IF(M19="","",","&amp;IFERROR(VLOOKUP($M19,[2]【選択肢】!$K$3:$O$74,5,)," "))))))))</f>
        <v/>
      </c>
      <c r="Q19" s="437"/>
      <c r="R19" s="470"/>
      <c r="S19" s="387"/>
      <c r="T19" s="388"/>
      <c r="U19" s="388"/>
      <c r="V19" s="388"/>
      <c r="W19" s="388"/>
      <c r="X19" s="388"/>
      <c r="Y19" s="388"/>
    </row>
    <row r="20" spans="2:25" x14ac:dyDescent="0.15">
      <c r="B20" s="459"/>
      <c r="C20" s="460"/>
      <c r="D20" s="461"/>
      <c r="E20" s="462"/>
      <c r="F20" s="462"/>
      <c r="G20" s="436">
        <f t="shared" si="0"/>
        <v>0</v>
      </c>
      <c r="H20" s="467"/>
      <c r="I20" s="467"/>
      <c r="J20" s="467"/>
      <c r="K20" s="467"/>
      <c r="L20" s="467"/>
      <c r="M20" s="467"/>
      <c r="N20" s="437" t="str">
        <f>IF(H20="","",(IFERROR(VLOOKUP($H20,[2]【選択肢】!$K$3:$O$74,2,)," ")&amp;IF(I20="","",","&amp;IFERROR(VLOOKUP($I20,[2]【選択肢】!$K$3:$O$74,2,)," ")&amp;IF(J20="","",","&amp;IFERROR(VLOOKUP($J20,[2]【選択肢】!$K$3:$O$74,2,)," ")&amp;IF(K20="","",","&amp;IFERROR(VLOOKUP($K20,[2]【選択肢】!$K$3:$O$74,2,)," ")&amp;IF(L20="","",","&amp;IFERROR(VLOOKUP($L20,[2]【選択肢】!$K$3:$O$74,2,)," ")&amp;IF(M20="","",","&amp;IFERROR(VLOOKUP($M20,[2]【選択肢】!$K$3:$O$74,2,)," "))))))))</f>
        <v/>
      </c>
      <c r="O20" s="437" t="str">
        <f>IF(H20="","",(IFERROR(VLOOKUP($H20,[2]【選択肢】!$K$3:$O$74,4,)," ")&amp;IF(I20="","",","&amp;IFERROR(VLOOKUP($I20,[2]【選択肢】!$K$3:$O$74,4,)," ")&amp;IF(J20="","",","&amp;IFERROR(VLOOKUP($J20,[2]【選択肢】!$K$3:$O$74,4,)," ")&amp;IF(K20="","",","&amp;IFERROR(VLOOKUP($K20,[2]【選択肢】!$K$3:$O$74,4,)," ")&amp;IF(L20="","",","&amp;IFERROR(VLOOKUP($L20,[2]【選択肢】!$K$3:$O$74,4,)," ")&amp;IF(M20="","",","&amp;IFERROR(VLOOKUP($M20,[2]【選択肢】!$K$3:$O$74,4,)," "))))))))</f>
        <v/>
      </c>
      <c r="P20" s="437" t="str">
        <f>IF(H20="","",(IFERROR(VLOOKUP($H20,[2]【選択肢】!$K$3:$O$74,5,)," ")&amp;IF(I20="","",","&amp;IFERROR(VLOOKUP($I20,[2]【選択肢】!$K$3:$O$74,5,)," ")&amp;IF(J20="","",","&amp;IFERROR(VLOOKUP($J20,[2]【選択肢】!$K$3:$O$74,5,)," ")&amp;IF(K20="","",","&amp;IFERROR(VLOOKUP($K20,[2]【選択肢】!$K$3:$O$74,5,)," ")&amp;IF(L20="","",","&amp;IFERROR(VLOOKUP($L20,[2]【選択肢】!$K$3:$O$74,5,)," ")&amp;IF(M20="","",","&amp;IFERROR(VLOOKUP($M20,[2]【選択肢】!$K$3:$O$74,5,)," "))))))))</f>
        <v/>
      </c>
      <c r="Q20" s="437"/>
      <c r="R20" s="470"/>
      <c r="S20" s="387"/>
      <c r="T20" s="388"/>
      <c r="U20" s="388"/>
      <c r="V20" s="388"/>
      <c r="W20" s="388"/>
      <c r="X20" s="388"/>
      <c r="Y20" s="388"/>
    </row>
    <row r="21" spans="2:25" x14ac:dyDescent="0.15">
      <c r="B21" s="459"/>
      <c r="C21" s="460"/>
      <c r="D21" s="461"/>
      <c r="E21" s="462"/>
      <c r="F21" s="462"/>
      <c r="G21" s="436">
        <f>SUM(E21+F21)</f>
        <v>0</v>
      </c>
      <c r="H21" s="467"/>
      <c r="I21" s="467"/>
      <c r="J21" s="467"/>
      <c r="K21" s="467"/>
      <c r="L21" s="467"/>
      <c r="M21" s="467"/>
      <c r="N21" s="437" t="str">
        <f>IF(H21="","",(IFERROR(VLOOKUP($H21,[2]【選択肢】!$K$3:$O$74,2,)," ")&amp;IF(I21="","",","&amp;IFERROR(VLOOKUP($I21,[2]【選択肢】!$K$3:$O$74,2,)," ")&amp;IF(J21="","",","&amp;IFERROR(VLOOKUP($J21,[2]【選択肢】!$K$3:$O$74,2,)," ")&amp;IF(K21="","",","&amp;IFERROR(VLOOKUP($K21,[2]【選択肢】!$K$3:$O$74,2,)," ")&amp;IF(L21="","",","&amp;IFERROR(VLOOKUP($L21,[2]【選択肢】!$K$3:$O$74,2,)," ")&amp;IF(M21="","",","&amp;IFERROR(VLOOKUP($M21,[2]【選択肢】!$K$3:$O$74,2,)," "))))))))</f>
        <v/>
      </c>
      <c r="O21" s="437" t="str">
        <f>IF(H21="","",(IFERROR(VLOOKUP($H21,[2]【選択肢】!$K$3:$O$74,4,)," ")&amp;IF(I21="","",","&amp;IFERROR(VLOOKUP($I21,[2]【選択肢】!$K$3:$O$74,4,)," ")&amp;IF(J21="","",","&amp;IFERROR(VLOOKUP($J21,[2]【選択肢】!$K$3:$O$74,4,)," ")&amp;IF(K21="","",","&amp;IFERROR(VLOOKUP($K21,[2]【選択肢】!$K$3:$O$74,4,)," ")&amp;IF(L21="","",","&amp;IFERROR(VLOOKUP($L21,[2]【選択肢】!$K$3:$O$74,4,)," ")&amp;IF(M21="","",","&amp;IFERROR(VLOOKUP($M21,[2]【選択肢】!$K$3:$O$74,4,)," "))))))))</f>
        <v/>
      </c>
      <c r="P21" s="437" t="str">
        <f>IF(H21="","",(IFERROR(VLOOKUP($H21,[2]【選択肢】!$K$3:$O$74,5,)," ")&amp;IF(I21="","",","&amp;IFERROR(VLOOKUP($I21,[2]【選択肢】!$K$3:$O$74,5,)," ")&amp;IF(J21="","",","&amp;IFERROR(VLOOKUP($J21,[2]【選択肢】!$K$3:$O$74,5,)," ")&amp;IF(K21="","",","&amp;IFERROR(VLOOKUP($K21,[2]【選択肢】!$K$3:$O$74,5,)," ")&amp;IF(L21="","",","&amp;IFERROR(VLOOKUP($L21,[2]【選択肢】!$K$3:$O$74,5,)," ")&amp;IF(M21="","",","&amp;IFERROR(VLOOKUP($M21,[2]【選択肢】!$K$3:$O$74,5,)," "))))))))</f>
        <v/>
      </c>
      <c r="Q21" s="437"/>
      <c r="R21" s="470"/>
      <c r="S21" s="387"/>
      <c r="T21" s="388"/>
      <c r="U21" s="388"/>
      <c r="V21" s="388"/>
      <c r="W21" s="388"/>
      <c r="X21" s="388"/>
      <c r="Y21" s="388"/>
    </row>
    <row r="22" spans="2:25" x14ac:dyDescent="0.15">
      <c r="B22" s="465"/>
      <c r="C22" s="463"/>
      <c r="D22" s="461"/>
      <c r="E22" s="462"/>
      <c r="F22" s="464"/>
      <c r="G22" s="436">
        <f>SUM(E22+F22)</f>
        <v>0</v>
      </c>
      <c r="H22" s="468"/>
      <c r="I22" s="468"/>
      <c r="J22" s="468"/>
      <c r="K22" s="468"/>
      <c r="L22" s="468"/>
      <c r="M22" s="468"/>
      <c r="N22" s="437" t="str">
        <f>IF(H22="","",(IFERROR(VLOOKUP($H22,[2]【選択肢】!$K$3:$O$74,2,)," ")&amp;IF(I22="","",","&amp;IFERROR(VLOOKUP($I22,[2]【選択肢】!$K$3:$O$74,2,)," ")&amp;IF(J22="","",","&amp;IFERROR(VLOOKUP($J22,[2]【選択肢】!$K$3:$O$74,2,)," ")&amp;IF(K22="","",","&amp;IFERROR(VLOOKUP($K22,[2]【選択肢】!$K$3:$O$74,2,)," ")&amp;IF(L22="","",","&amp;IFERROR(VLOOKUP($L22,[2]【選択肢】!$K$3:$O$74,2,)," ")&amp;IF(M22="","",","&amp;IFERROR(VLOOKUP($M22,[2]【選択肢】!$K$3:$O$74,2,)," "))))))))</f>
        <v/>
      </c>
      <c r="O22" s="437" t="str">
        <f>IF(H22="","",(IFERROR(VLOOKUP($H22,[2]【選択肢】!$K$3:$O$74,4,)," ")&amp;IF(I22="","",","&amp;IFERROR(VLOOKUP($I22,[2]【選択肢】!$K$3:$O$74,4,)," ")&amp;IF(J22="","",","&amp;IFERROR(VLOOKUP($J22,[2]【選択肢】!$K$3:$O$74,4,)," ")&amp;IF(K22="","",","&amp;IFERROR(VLOOKUP($K22,[2]【選択肢】!$K$3:$O$74,4,)," ")&amp;IF(L22="","",","&amp;IFERROR(VLOOKUP($L22,[2]【選択肢】!$K$3:$O$74,4,)," ")&amp;IF(M22="","",","&amp;IFERROR(VLOOKUP($M22,[2]【選択肢】!$K$3:$O$74,4,)," "))))))))</f>
        <v/>
      </c>
      <c r="P22" s="437" t="str">
        <f>IF(H22="","",(IFERROR(VLOOKUP($H22,[2]【選択肢】!$K$3:$O$74,5,)," ")&amp;IF(I22="","",","&amp;IFERROR(VLOOKUP($I22,[2]【選択肢】!$K$3:$O$74,5,)," ")&amp;IF(J22="","",","&amp;IFERROR(VLOOKUP($J22,[2]【選択肢】!$K$3:$O$74,5,)," ")&amp;IF(K22="","",","&amp;IFERROR(VLOOKUP($K22,[2]【選択肢】!$K$3:$O$74,5,)," ")&amp;IF(L22="","",","&amp;IFERROR(VLOOKUP($L22,[2]【選択肢】!$K$3:$O$74,5,)," ")&amp;IF(M22="","",","&amp;IFERROR(VLOOKUP($M22,[2]【選択肢】!$K$3:$O$74,5,)," "))))))))</f>
        <v/>
      </c>
      <c r="Q22" s="630"/>
      <c r="R22" s="471"/>
      <c r="S22" s="387"/>
      <c r="T22" s="388"/>
      <c r="U22" s="388"/>
      <c r="V22" s="388"/>
      <c r="W22" s="388"/>
      <c r="X22" s="388"/>
      <c r="Y22" s="388"/>
    </row>
    <row r="23" spans="2:25" ht="26.25" customHeight="1" x14ac:dyDescent="0.15">
      <c r="B23" s="389"/>
      <c r="C23" s="390"/>
      <c r="D23" s="391"/>
      <c r="E23" s="392"/>
      <c r="F23" s="393" t="s">
        <v>201</v>
      </c>
      <c r="G23" s="394"/>
      <c r="H23" s="395"/>
      <c r="I23" s="395"/>
      <c r="J23" s="395"/>
      <c r="K23" s="395"/>
      <c r="L23" s="395"/>
      <c r="M23" s="395"/>
      <c r="N23" s="396" t="str">
        <f>IF(H23="","",(IFERROR(VLOOKUP($H23,[3]【選択肢】!$K$3:$O$71,2,)," ")&amp;IF(I23="","",","&amp;IFERROR(VLOOKUP($I23,[3]【選択肢】!$K$3:$O$71,2,)," ")&amp;IF(J23="","",","&amp;IFERROR(VLOOKUP($J23,[3]【選択肢】!$K$3:$O$71,2,)," ")&amp;IF(K23="","",","&amp;IFERROR(VLOOKUP($K23,[3]【選択肢】!$K$3:$O$71,2,)," ")&amp;IF(L23="","",","&amp;IFERROR(VLOOKUP($L23,[3]【選択肢】!$K$3:$O$71,2,)," ")&amp;IF(M23="","",","&amp;IFERROR(VLOOKUP($M23,[3]【選択肢】!$K$3:$O$71,2,)," "))))))))</f>
        <v/>
      </c>
      <c r="O23" s="396" t="str">
        <f>IF(H23="","",(IFERROR(VLOOKUP($H23,[3]【選択肢】!$K$3:$O$71,4,)," ")&amp;IF(I23="","",","&amp;IFERROR(VLOOKUP($I23,[3]【選択肢】!$K$3:$O$71,4,)," ")&amp;IF(J23="","",","&amp;IFERROR(VLOOKUP($J23,[3]【選択肢】!$K$3:$O$71,4,)," ")&amp;IF(K23="","",","&amp;IFERROR(VLOOKUP($K23,[3]【選択肢】!$K$3:$O$71,4,)," ")&amp;IF(L23="","",","&amp;IFERROR(VLOOKUP($L23,[3]【選択肢】!$K$3:$O$71,4,)," ")&amp;IF(M23="","",","&amp;IFERROR(VLOOKUP($M23,[3]【選択肢】!$K$3:$O$71,4,)," "))))))))</f>
        <v/>
      </c>
      <c r="P23" s="396" t="str">
        <f>IF(H23="","",(IFERROR(VLOOKUP($H23,[3]【選択肢】!$K$3:$O$71,5,)," ")&amp;IF(I23="","",","&amp;IFERROR(VLOOKUP($I23,[3]【選択肢】!$K$3:$O$71,5,)," ")&amp;IF(J23="","",","&amp;IFERROR(VLOOKUP($J23,[3]【選択肢】!$K$3:$O$71,5,)," ")&amp;IF(K23="","",","&amp;IFERROR(VLOOKUP($K23,[3]【選択肢】!$K$3:$O$71,5,)," ")&amp;IF(L23="","",","&amp;IFERROR(VLOOKUP($L23,[3]【選択肢】!$K$3:$O$71,5,)," ")&amp;IF(M23="","",","&amp;IFERROR(VLOOKUP($M23,[3]【選択肢】!$K$3:$O$71,5,)," "))))))))</f>
        <v/>
      </c>
      <c r="Q23" s="631"/>
      <c r="R23" s="397"/>
      <c r="S23" s="387"/>
      <c r="T23" s="388"/>
      <c r="U23" s="388"/>
      <c r="V23" s="388"/>
      <c r="W23" s="388"/>
      <c r="X23" s="388"/>
      <c r="Y23" s="388"/>
    </row>
    <row r="24" spans="2:25" ht="18" customHeight="1" x14ac:dyDescent="0.15">
      <c r="B24" s="624"/>
      <c r="C24" s="398"/>
      <c r="D24" s="399"/>
      <c r="E24" s="400"/>
      <c r="F24" s="400"/>
      <c r="G24" s="401">
        <f>SUM(E24+F24)</f>
        <v>0</v>
      </c>
      <c r="H24" s="402"/>
      <c r="I24" s="402"/>
      <c r="J24" s="402"/>
      <c r="K24" s="402"/>
      <c r="L24" s="402"/>
      <c r="M24" s="402"/>
      <c r="N24" s="403"/>
      <c r="O24" s="404"/>
      <c r="P24" s="405"/>
      <c r="Q24" s="405"/>
      <c r="R24" s="623"/>
      <c r="Y24" s="406"/>
    </row>
    <row r="25" spans="2:25" ht="34.5" customHeight="1" x14ac:dyDescent="0.15">
      <c r="B25" s="624"/>
      <c r="C25" s="398"/>
      <c r="D25" s="399"/>
      <c r="E25" s="632" t="s">
        <v>73</v>
      </c>
      <c r="F25" s="633" t="s">
        <v>137</v>
      </c>
      <c r="G25" s="634" t="s">
        <v>25</v>
      </c>
      <c r="H25" s="402"/>
      <c r="I25" s="402"/>
      <c r="J25" s="402"/>
      <c r="K25" s="402"/>
      <c r="L25" s="402"/>
      <c r="M25" s="402"/>
      <c r="N25" s="403"/>
      <c r="O25" s="404"/>
      <c r="P25" s="405"/>
      <c r="Q25" s="405"/>
      <c r="R25" s="623"/>
      <c r="Y25" s="406"/>
    </row>
    <row r="26" spans="2:25" ht="33" customHeight="1" x14ac:dyDescent="0.15">
      <c r="B26" s="1617" t="s">
        <v>260</v>
      </c>
      <c r="C26" s="1617"/>
      <c r="D26" s="1617"/>
      <c r="E26" s="635">
        <f>MAX(E8:E23)</f>
        <v>0</v>
      </c>
      <c r="F26" s="635">
        <f>MAX(F8:F23)</f>
        <v>0</v>
      </c>
      <c r="G26" s="636">
        <f>SUM(E26+F26)</f>
        <v>0</v>
      </c>
      <c r="H26" s="402"/>
      <c r="I26" s="402"/>
      <c r="J26" s="402"/>
      <c r="K26" s="402"/>
      <c r="L26" s="402"/>
      <c r="M26" s="402"/>
      <c r="N26" s="403" t="str">
        <f>IFERROR(VLOOKUP($H26,[3]【選択肢】!$K$3:$O$71,2,)," ")</f>
        <v xml:space="preserve"> </v>
      </c>
      <c r="O26" s="404"/>
      <c r="P26" s="405"/>
      <c r="Q26" s="405"/>
      <c r="R26" s="623"/>
      <c r="Y26" s="406"/>
    </row>
    <row r="27" spans="2:25" ht="33" customHeight="1" x14ac:dyDescent="0.15">
      <c r="B27" s="624"/>
      <c r="C27" s="398"/>
      <c r="D27" s="399"/>
      <c r="E27" s="400"/>
      <c r="F27" s="400"/>
      <c r="G27" s="401"/>
      <c r="H27" s="402"/>
      <c r="I27" s="402"/>
      <c r="J27" s="402"/>
      <c r="K27" s="402"/>
      <c r="L27" s="402"/>
      <c r="M27" s="402"/>
      <c r="N27" s="403"/>
      <c r="O27" s="404"/>
      <c r="P27" s="405"/>
      <c r="Q27" s="405"/>
      <c r="R27" s="623"/>
      <c r="Y27" s="406"/>
    </row>
    <row r="28" spans="2:25" ht="18" customHeight="1" x14ac:dyDescent="0.15">
      <c r="B28" s="1618"/>
      <c r="C28" s="1619"/>
      <c r="D28" s="1620"/>
      <c r="E28" s="407"/>
      <c r="F28" s="407"/>
      <c r="G28" s="407"/>
      <c r="H28" s="407"/>
      <c r="I28" s="407"/>
      <c r="J28" s="407"/>
      <c r="K28" s="407"/>
      <c r="L28" s="407"/>
      <c r="M28" s="407"/>
      <c r="N28" s="408"/>
      <c r="O28" s="623"/>
      <c r="P28" s="1621"/>
      <c r="Q28" s="621"/>
      <c r="R28" s="1614"/>
      <c r="Y28" s="406"/>
    </row>
    <row r="29" spans="2:25" ht="18" customHeight="1" x14ac:dyDescent="0.15">
      <c r="B29" s="1618"/>
      <c r="C29" s="1619"/>
      <c r="D29" s="1620"/>
      <c r="E29" s="407"/>
      <c r="F29" s="407"/>
      <c r="G29" s="407"/>
      <c r="H29" s="407"/>
      <c r="I29" s="407"/>
      <c r="J29" s="407"/>
      <c r="K29" s="407"/>
      <c r="L29" s="407"/>
      <c r="M29" s="407"/>
      <c r="N29" s="408"/>
      <c r="O29" s="622"/>
      <c r="P29" s="1621"/>
      <c r="Q29" s="621"/>
      <c r="R29" s="1614"/>
    </row>
    <row r="30" spans="2:25" ht="18" customHeight="1" x14ac:dyDescent="0.15">
      <c r="B30" s="1618"/>
      <c r="C30" s="1619"/>
      <c r="D30" s="1620"/>
      <c r="E30" s="407"/>
      <c r="F30" s="407"/>
      <c r="G30" s="407"/>
      <c r="H30" s="407"/>
      <c r="I30" s="407"/>
      <c r="J30" s="407"/>
      <c r="K30" s="407"/>
      <c r="L30" s="407"/>
      <c r="M30" s="407"/>
      <c r="N30" s="408"/>
      <c r="O30" s="623"/>
      <c r="P30" s="1621"/>
      <c r="Q30" s="621"/>
      <c r="R30" s="1614"/>
    </row>
    <row r="31" spans="2:25" ht="18" customHeight="1" x14ac:dyDescent="0.15">
      <c r="B31" s="1618"/>
      <c r="C31" s="1619"/>
      <c r="D31" s="1620"/>
      <c r="E31" s="407"/>
      <c r="F31" s="407"/>
      <c r="G31" s="407"/>
      <c r="H31" s="407"/>
      <c r="I31" s="407"/>
      <c r="J31" s="407"/>
      <c r="K31" s="407"/>
      <c r="L31" s="407"/>
      <c r="M31" s="407"/>
      <c r="N31" s="408"/>
      <c r="O31" s="623"/>
      <c r="P31" s="1621"/>
      <c r="Q31" s="621"/>
      <c r="R31" s="1614"/>
    </row>
    <row r="32" spans="2:25" ht="18" customHeight="1" x14ac:dyDescent="0.15">
      <c r="B32" s="1618"/>
      <c r="C32" s="1619"/>
      <c r="D32" s="1620"/>
      <c r="E32" s="407"/>
      <c r="F32" s="407"/>
      <c r="G32" s="407"/>
      <c r="H32" s="407"/>
      <c r="I32" s="407"/>
      <c r="J32" s="407"/>
      <c r="K32" s="407"/>
      <c r="L32" s="407"/>
      <c r="M32" s="407"/>
      <c r="N32" s="408"/>
      <c r="O32" s="622"/>
      <c r="P32" s="1621"/>
      <c r="Q32" s="621"/>
      <c r="R32" s="1614"/>
    </row>
    <row r="33" spans="2:18" ht="18" customHeight="1" x14ac:dyDescent="0.15">
      <c r="B33" s="1618"/>
      <c r="C33" s="1619"/>
      <c r="D33" s="1620"/>
      <c r="E33" s="407"/>
      <c r="F33" s="407"/>
      <c r="G33" s="407"/>
      <c r="H33" s="407"/>
      <c r="I33" s="407"/>
      <c r="J33" s="407"/>
      <c r="K33" s="407"/>
      <c r="L33" s="407"/>
      <c r="M33" s="407"/>
      <c r="N33" s="408"/>
      <c r="O33" s="623"/>
      <c r="P33" s="1621"/>
      <c r="Q33" s="621"/>
      <c r="R33" s="1614"/>
    </row>
    <row r="34" spans="2:18" ht="18" customHeight="1" x14ac:dyDescent="0.15">
      <c r="B34" s="1618"/>
      <c r="C34" s="1619"/>
      <c r="D34" s="1620"/>
      <c r="E34" s="407"/>
      <c r="F34" s="407"/>
      <c r="G34" s="407"/>
      <c r="H34" s="407"/>
      <c r="I34" s="407"/>
      <c r="J34" s="407"/>
      <c r="K34" s="407"/>
      <c r="L34" s="407"/>
      <c r="M34" s="407"/>
      <c r="N34" s="408"/>
      <c r="O34" s="623"/>
      <c r="P34" s="1621"/>
      <c r="Q34" s="621"/>
      <c r="R34" s="1614"/>
    </row>
    <row r="35" spans="2:18" ht="18" customHeight="1" x14ac:dyDescent="0.15">
      <c r="B35" s="1618"/>
      <c r="C35" s="1619"/>
      <c r="D35" s="1620"/>
      <c r="E35" s="407"/>
      <c r="F35" s="407"/>
      <c r="G35" s="407"/>
      <c r="H35" s="407"/>
      <c r="I35" s="407"/>
      <c r="J35" s="407"/>
      <c r="K35" s="407"/>
      <c r="L35" s="407"/>
      <c r="M35" s="407"/>
      <c r="N35" s="407"/>
      <c r="O35" s="622"/>
      <c r="P35" s="1621"/>
      <c r="Q35" s="621"/>
      <c r="R35" s="1614"/>
    </row>
    <row r="36" spans="2:18" ht="18" customHeight="1" x14ac:dyDescent="0.15">
      <c r="B36" s="1618"/>
      <c r="C36" s="1619"/>
      <c r="D36" s="1620"/>
      <c r="E36" s="407"/>
      <c r="F36" s="407"/>
      <c r="G36" s="407"/>
      <c r="H36" s="407"/>
      <c r="I36" s="407"/>
      <c r="J36" s="407"/>
      <c r="K36" s="407"/>
      <c r="L36" s="407"/>
      <c r="M36" s="407"/>
      <c r="N36" s="408"/>
      <c r="O36" s="623"/>
      <c r="P36" s="1621"/>
      <c r="Q36" s="621"/>
      <c r="R36" s="1614"/>
    </row>
    <row r="37" spans="2:18" ht="18" customHeight="1" x14ac:dyDescent="0.15">
      <c r="B37" s="1618"/>
      <c r="C37" s="1619"/>
      <c r="D37" s="1620"/>
      <c r="E37" s="407"/>
      <c r="F37" s="407"/>
      <c r="G37" s="407"/>
      <c r="H37" s="407"/>
      <c r="I37" s="407"/>
      <c r="J37" s="407"/>
      <c r="K37" s="407"/>
      <c r="L37" s="407"/>
      <c r="M37" s="407"/>
      <c r="N37" s="408"/>
      <c r="O37" s="623"/>
      <c r="P37" s="1621"/>
      <c r="Q37" s="621"/>
      <c r="R37" s="1614"/>
    </row>
    <row r="38" spans="2:18" ht="18" customHeight="1" x14ac:dyDescent="0.15">
      <c r="B38" s="1618"/>
      <c r="C38" s="1619"/>
      <c r="D38" s="1620"/>
      <c r="E38" s="407"/>
      <c r="F38" s="407"/>
      <c r="G38" s="407"/>
      <c r="H38" s="407"/>
      <c r="I38" s="407"/>
      <c r="J38" s="407"/>
      <c r="K38" s="407"/>
      <c r="L38" s="407"/>
      <c r="M38" s="407"/>
      <c r="N38" s="408"/>
      <c r="O38" s="622"/>
      <c r="P38" s="1621"/>
      <c r="Q38" s="621"/>
      <c r="R38" s="1614"/>
    </row>
    <row r="39" spans="2:18" ht="18" customHeight="1" x14ac:dyDescent="0.15">
      <c r="B39" s="1618"/>
      <c r="C39" s="1619"/>
      <c r="D39" s="1620"/>
      <c r="E39" s="407"/>
      <c r="F39" s="407"/>
      <c r="G39" s="407"/>
      <c r="H39" s="407"/>
      <c r="I39" s="407"/>
      <c r="J39" s="407"/>
      <c r="K39" s="407"/>
      <c r="L39" s="407"/>
      <c r="M39" s="407"/>
      <c r="N39" s="408"/>
      <c r="O39" s="623"/>
      <c r="P39" s="1621"/>
      <c r="Q39" s="621"/>
      <c r="R39" s="1614"/>
    </row>
    <row r="40" spans="2:18" ht="18" customHeight="1" x14ac:dyDescent="0.15">
      <c r="B40" s="1618"/>
      <c r="C40" s="1619"/>
      <c r="D40" s="1620"/>
      <c r="E40" s="407"/>
      <c r="F40" s="407"/>
      <c r="G40" s="407"/>
      <c r="H40" s="407"/>
      <c r="I40" s="407"/>
      <c r="J40" s="407"/>
      <c r="K40" s="407"/>
      <c r="L40" s="407"/>
      <c r="M40" s="407"/>
      <c r="N40" s="408"/>
      <c r="O40" s="623"/>
      <c r="P40" s="1621"/>
      <c r="Q40" s="621"/>
      <c r="R40" s="1614"/>
    </row>
    <row r="41" spans="2:18" ht="18" customHeight="1" x14ac:dyDescent="0.15">
      <c r="B41" s="1618"/>
      <c r="C41" s="1619"/>
      <c r="D41" s="1620"/>
      <c r="E41" s="407"/>
      <c r="F41" s="407"/>
      <c r="G41" s="407"/>
      <c r="H41" s="407"/>
      <c r="I41" s="407"/>
      <c r="J41" s="407"/>
      <c r="K41" s="407"/>
      <c r="L41" s="407"/>
      <c r="M41" s="407"/>
      <c r="N41" s="408"/>
      <c r="O41" s="622"/>
      <c r="P41" s="1621"/>
      <c r="Q41" s="621"/>
      <c r="R41" s="1614"/>
    </row>
    <row r="42" spans="2:18" ht="18" customHeight="1" x14ac:dyDescent="0.15">
      <c r="B42" s="1618"/>
      <c r="C42" s="1619"/>
      <c r="D42" s="1620"/>
      <c r="E42" s="407"/>
      <c r="F42" s="407"/>
      <c r="G42" s="407"/>
      <c r="H42" s="407"/>
      <c r="I42" s="407"/>
      <c r="J42" s="407"/>
      <c r="K42" s="407"/>
      <c r="L42" s="407"/>
      <c r="M42" s="407"/>
      <c r="N42" s="408"/>
      <c r="O42" s="623"/>
      <c r="P42" s="1621"/>
      <c r="Q42" s="621"/>
      <c r="R42" s="1614"/>
    </row>
    <row r="43" spans="2:18" ht="18" customHeight="1" x14ac:dyDescent="0.15">
      <c r="B43" s="1618"/>
      <c r="C43" s="1619"/>
      <c r="D43" s="1620"/>
      <c r="E43" s="407"/>
      <c r="F43" s="407"/>
      <c r="G43" s="407"/>
      <c r="H43" s="407"/>
      <c r="I43" s="407"/>
      <c r="J43" s="407"/>
      <c r="K43" s="407"/>
      <c r="L43" s="407"/>
      <c r="M43" s="407"/>
      <c r="N43" s="408"/>
      <c r="O43" s="623"/>
      <c r="P43" s="1621"/>
      <c r="Q43" s="621"/>
      <c r="R43" s="1614"/>
    </row>
    <row r="44" spans="2:18" ht="18" customHeight="1" x14ac:dyDescent="0.15">
      <c r="B44" s="1618"/>
      <c r="C44" s="1619"/>
      <c r="D44" s="1620"/>
      <c r="E44" s="407"/>
      <c r="F44" s="407"/>
      <c r="G44" s="407"/>
      <c r="H44" s="407"/>
      <c r="I44" s="407"/>
      <c r="J44" s="407"/>
      <c r="K44" s="407"/>
      <c r="L44" s="407"/>
      <c r="M44" s="407"/>
      <c r="N44" s="408"/>
      <c r="O44" s="622"/>
      <c r="P44" s="1621"/>
      <c r="Q44" s="621"/>
      <c r="R44" s="1614"/>
    </row>
    <row r="45" spans="2:18" ht="18" customHeight="1" x14ac:dyDescent="0.15">
      <c r="B45" s="1618"/>
      <c r="C45" s="1619"/>
      <c r="D45" s="1620"/>
      <c r="E45" s="407"/>
      <c r="F45" s="407"/>
      <c r="G45" s="407"/>
      <c r="H45" s="407"/>
      <c r="I45" s="407"/>
      <c r="J45" s="407"/>
      <c r="K45" s="407"/>
      <c r="L45" s="407"/>
      <c r="M45" s="407"/>
      <c r="N45" s="408"/>
      <c r="O45" s="623"/>
      <c r="P45" s="1621"/>
      <c r="Q45" s="621"/>
      <c r="R45" s="1614"/>
    </row>
    <row r="46" spans="2:18" ht="18" customHeight="1" x14ac:dyDescent="0.15">
      <c r="B46" s="1618"/>
      <c r="C46" s="1619"/>
      <c r="D46" s="1620"/>
      <c r="E46" s="407"/>
      <c r="F46" s="407"/>
      <c r="G46" s="407"/>
      <c r="H46" s="407"/>
      <c r="I46" s="407"/>
      <c r="J46" s="407"/>
      <c r="K46" s="407"/>
      <c r="L46" s="407"/>
      <c r="M46" s="407"/>
      <c r="N46" s="408"/>
      <c r="O46" s="623"/>
      <c r="P46" s="1621"/>
      <c r="Q46" s="621"/>
      <c r="R46" s="1614"/>
    </row>
    <row r="47" spans="2:18" ht="18" customHeight="1" x14ac:dyDescent="0.15">
      <c r="B47" s="1618"/>
      <c r="C47" s="1619"/>
      <c r="D47" s="1620"/>
      <c r="E47" s="407"/>
      <c r="F47" s="407"/>
      <c r="G47" s="407"/>
      <c r="H47" s="407"/>
      <c r="I47" s="407"/>
      <c r="J47" s="407"/>
      <c r="K47" s="407"/>
      <c r="L47" s="407"/>
      <c r="M47" s="407"/>
      <c r="N47" s="408"/>
      <c r="O47" s="622"/>
      <c r="P47" s="1621"/>
      <c r="Q47" s="621"/>
      <c r="R47" s="1614"/>
    </row>
    <row r="48" spans="2:18" ht="18" customHeight="1" x14ac:dyDescent="0.15">
      <c r="B48" s="1618"/>
      <c r="C48" s="1619"/>
      <c r="D48" s="1620"/>
      <c r="E48" s="407"/>
      <c r="F48" s="407"/>
      <c r="G48" s="407"/>
      <c r="H48" s="407"/>
      <c r="I48" s="407"/>
      <c r="J48" s="407"/>
      <c r="K48" s="407"/>
      <c r="L48" s="407"/>
      <c r="M48" s="407"/>
      <c r="N48" s="408"/>
      <c r="O48" s="623"/>
      <c r="P48" s="1621"/>
      <c r="Q48" s="621"/>
      <c r="R48" s="1614"/>
    </row>
    <row r="49" spans="2:18" ht="18" customHeight="1" x14ac:dyDescent="0.15">
      <c r="B49" s="1618"/>
      <c r="C49" s="1619"/>
      <c r="D49" s="1620"/>
      <c r="E49" s="407"/>
      <c r="F49" s="407"/>
      <c r="G49" s="407"/>
      <c r="H49" s="407"/>
      <c r="I49" s="407"/>
      <c r="J49" s="407"/>
      <c r="K49" s="407"/>
      <c r="L49" s="407"/>
      <c r="M49" s="407"/>
      <c r="N49" s="408"/>
      <c r="O49" s="623"/>
      <c r="P49" s="1621"/>
      <c r="Q49" s="621"/>
      <c r="R49" s="1614"/>
    </row>
    <row r="50" spans="2:18" ht="18" customHeight="1" x14ac:dyDescent="0.15">
      <c r="B50" s="1618"/>
      <c r="C50" s="1619"/>
      <c r="D50" s="1620"/>
      <c r="E50" s="407"/>
      <c r="F50" s="407"/>
      <c r="G50" s="407"/>
      <c r="H50" s="407"/>
      <c r="I50" s="407"/>
      <c r="J50" s="407"/>
      <c r="K50" s="407"/>
      <c r="L50" s="407"/>
      <c r="M50" s="407"/>
      <c r="N50" s="408"/>
      <c r="O50" s="622"/>
      <c r="P50" s="1621"/>
      <c r="Q50" s="621"/>
      <c r="R50" s="1614"/>
    </row>
    <row r="51" spans="2:18" ht="18" customHeight="1" x14ac:dyDescent="0.15">
      <c r="B51" s="1618"/>
      <c r="C51" s="1619"/>
      <c r="D51" s="1620"/>
      <c r="E51" s="407"/>
      <c r="F51" s="407"/>
      <c r="G51" s="407"/>
      <c r="H51" s="407"/>
      <c r="I51" s="407"/>
      <c r="J51" s="407"/>
      <c r="K51" s="407"/>
      <c r="L51" s="407"/>
      <c r="M51" s="407"/>
      <c r="N51" s="408"/>
      <c r="O51" s="623"/>
      <c r="P51" s="1621"/>
      <c r="Q51" s="621"/>
      <c r="R51" s="1614"/>
    </row>
    <row r="52" spans="2:18" ht="18" customHeight="1" x14ac:dyDescent="0.15">
      <c r="B52" s="1618"/>
      <c r="C52" s="1619"/>
      <c r="D52" s="1620"/>
      <c r="E52" s="407"/>
      <c r="F52" s="407"/>
      <c r="G52" s="407"/>
      <c r="H52" s="407"/>
      <c r="I52" s="407"/>
      <c r="J52" s="407"/>
      <c r="K52" s="407"/>
      <c r="L52" s="407"/>
      <c r="M52" s="407"/>
      <c r="N52" s="408"/>
      <c r="O52" s="623"/>
      <c r="P52" s="1621"/>
      <c r="Q52" s="621"/>
      <c r="R52" s="1614"/>
    </row>
    <row r="53" spans="2:18" ht="18" customHeight="1" x14ac:dyDescent="0.15">
      <c r="B53" s="1618"/>
      <c r="C53" s="1619"/>
      <c r="D53" s="1620"/>
      <c r="E53" s="407"/>
      <c r="F53" s="407"/>
      <c r="G53" s="407"/>
      <c r="H53" s="407"/>
      <c r="I53" s="407"/>
      <c r="J53" s="407"/>
      <c r="K53" s="407"/>
      <c r="L53" s="407"/>
      <c r="M53" s="407"/>
      <c r="N53" s="408"/>
      <c r="O53" s="622"/>
      <c r="P53" s="1621"/>
      <c r="Q53" s="621"/>
      <c r="R53" s="1614"/>
    </row>
    <row r="54" spans="2:18" ht="18" customHeight="1" x14ac:dyDescent="0.15">
      <c r="B54" s="1618"/>
      <c r="C54" s="1619"/>
      <c r="D54" s="1620"/>
      <c r="E54" s="407"/>
      <c r="F54" s="407"/>
      <c r="G54" s="407"/>
      <c r="H54" s="407"/>
      <c r="I54" s="407"/>
      <c r="J54" s="407"/>
      <c r="K54" s="407"/>
      <c r="L54" s="407"/>
      <c r="M54" s="407"/>
      <c r="N54" s="408"/>
      <c r="O54" s="623"/>
      <c r="P54" s="1621"/>
      <c r="Q54" s="621"/>
      <c r="R54" s="1614"/>
    </row>
    <row r="55" spans="2:18" ht="18" customHeight="1" x14ac:dyDescent="0.15">
      <c r="B55" s="1618"/>
      <c r="C55" s="1619"/>
      <c r="D55" s="1620"/>
      <c r="E55" s="407"/>
      <c r="F55" s="407"/>
      <c r="G55" s="407"/>
      <c r="H55" s="407"/>
      <c r="I55" s="407"/>
      <c r="J55" s="407"/>
      <c r="K55" s="407"/>
      <c r="L55" s="407"/>
      <c r="M55" s="407"/>
      <c r="N55" s="408"/>
      <c r="O55" s="623"/>
      <c r="P55" s="1621"/>
      <c r="Q55" s="621"/>
      <c r="R55" s="1614"/>
    </row>
    <row r="56" spans="2:18" ht="18" customHeight="1" x14ac:dyDescent="0.15">
      <c r="B56" s="1618"/>
      <c r="C56" s="1619"/>
      <c r="D56" s="1620"/>
      <c r="E56" s="407"/>
      <c r="F56" s="407"/>
      <c r="G56" s="407"/>
      <c r="H56" s="407"/>
      <c r="I56" s="407"/>
      <c r="J56" s="407"/>
      <c r="K56" s="407"/>
      <c r="L56" s="407"/>
      <c r="M56" s="407"/>
      <c r="N56" s="408"/>
      <c r="O56" s="622"/>
      <c r="P56" s="1621"/>
      <c r="Q56" s="621"/>
      <c r="R56" s="1614"/>
    </row>
    <row r="57" spans="2:18" ht="18" customHeight="1" x14ac:dyDescent="0.15">
      <c r="B57" s="1618"/>
      <c r="C57" s="1619"/>
      <c r="D57" s="1620"/>
      <c r="E57" s="407"/>
      <c r="F57" s="407"/>
      <c r="G57" s="407"/>
      <c r="H57" s="407"/>
      <c r="I57" s="407"/>
      <c r="J57" s="407"/>
      <c r="K57" s="407"/>
      <c r="L57" s="407"/>
      <c r="M57" s="407"/>
      <c r="N57" s="408"/>
      <c r="O57" s="623"/>
      <c r="P57" s="1621"/>
      <c r="Q57" s="621"/>
      <c r="R57" s="1614"/>
    </row>
    <row r="58" spans="2:18" ht="18" customHeight="1" x14ac:dyDescent="0.15">
      <c r="B58" s="1618"/>
      <c r="C58" s="1619"/>
      <c r="D58" s="1620"/>
      <c r="E58" s="407"/>
      <c r="F58" s="407"/>
      <c r="G58" s="407"/>
      <c r="H58" s="407"/>
      <c r="I58" s="407"/>
      <c r="J58" s="407"/>
      <c r="K58" s="407"/>
      <c r="L58" s="407"/>
      <c r="M58" s="407"/>
      <c r="N58" s="408"/>
      <c r="O58" s="623"/>
      <c r="P58" s="1621"/>
      <c r="Q58" s="621"/>
      <c r="R58" s="1614"/>
    </row>
    <row r="59" spans="2:18" ht="18" customHeight="1" x14ac:dyDescent="0.15">
      <c r="B59" s="1618"/>
      <c r="C59" s="1619"/>
      <c r="D59" s="1620"/>
      <c r="E59" s="407"/>
      <c r="F59" s="407"/>
      <c r="G59" s="407"/>
      <c r="H59" s="407"/>
      <c r="I59" s="407"/>
      <c r="J59" s="407"/>
      <c r="K59" s="407"/>
      <c r="L59" s="407"/>
      <c r="M59" s="407"/>
      <c r="N59" s="408"/>
      <c r="O59" s="622"/>
      <c r="P59" s="1621"/>
      <c r="Q59" s="621"/>
      <c r="R59" s="1614"/>
    </row>
    <row r="60" spans="2:18" ht="18" customHeight="1" x14ac:dyDescent="0.15">
      <c r="B60" s="1618"/>
      <c r="C60" s="1619"/>
      <c r="D60" s="1620"/>
      <c r="E60" s="407"/>
      <c r="F60" s="407"/>
      <c r="G60" s="407"/>
      <c r="H60" s="407"/>
      <c r="I60" s="407"/>
      <c r="J60" s="407"/>
      <c r="K60" s="407"/>
      <c r="L60" s="407"/>
      <c r="M60" s="407"/>
      <c r="N60" s="408"/>
      <c r="O60" s="623"/>
      <c r="P60" s="1621"/>
      <c r="Q60" s="621"/>
      <c r="R60" s="1614"/>
    </row>
    <row r="61" spans="2:18" ht="18" customHeight="1" x14ac:dyDescent="0.15">
      <c r="B61" s="1618"/>
      <c r="C61" s="1619"/>
      <c r="D61" s="1620"/>
      <c r="E61" s="407"/>
      <c r="F61" s="407"/>
      <c r="G61" s="407"/>
      <c r="H61" s="407"/>
      <c r="I61" s="407"/>
      <c r="J61" s="407"/>
      <c r="K61" s="407"/>
      <c r="L61" s="407"/>
      <c r="M61" s="407"/>
      <c r="N61" s="408"/>
      <c r="O61" s="623"/>
      <c r="P61" s="1621"/>
      <c r="Q61" s="621"/>
      <c r="R61" s="1614"/>
    </row>
    <row r="62" spans="2:18" ht="18" customHeight="1" x14ac:dyDescent="0.15">
      <c r="B62" s="1618"/>
      <c r="C62" s="1619"/>
      <c r="D62" s="1620"/>
      <c r="E62" s="407"/>
      <c r="F62" s="407"/>
      <c r="G62" s="407"/>
      <c r="H62" s="407"/>
      <c r="I62" s="407"/>
      <c r="J62" s="407"/>
      <c r="K62" s="407"/>
      <c r="L62" s="407"/>
      <c r="M62" s="407"/>
      <c r="N62" s="408"/>
      <c r="O62" s="622"/>
      <c r="P62" s="1621"/>
      <c r="Q62" s="621"/>
      <c r="R62" s="1614"/>
    </row>
    <row r="63" spans="2:18" ht="18" customHeight="1" x14ac:dyDescent="0.15">
      <c r="B63" s="1618"/>
      <c r="C63" s="1619"/>
      <c r="D63" s="1620"/>
      <c r="E63" s="407"/>
      <c r="F63" s="407"/>
      <c r="G63" s="407"/>
      <c r="H63" s="407"/>
      <c r="I63" s="407"/>
      <c r="J63" s="407"/>
      <c r="K63" s="407"/>
      <c r="L63" s="407"/>
      <c r="M63" s="407"/>
      <c r="N63" s="408"/>
      <c r="O63" s="623"/>
      <c r="P63" s="1621"/>
      <c r="Q63" s="621"/>
      <c r="R63" s="1614"/>
    </row>
    <row r="64" spans="2:18" ht="18" customHeight="1" x14ac:dyDescent="0.15">
      <c r="B64" s="1618"/>
      <c r="C64" s="1619"/>
      <c r="D64" s="1620"/>
      <c r="E64" s="407"/>
      <c r="F64" s="407"/>
      <c r="G64" s="407"/>
      <c r="H64" s="407"/>
      <c r="I64" s="407"/>
      <c r="J64" s="407"/>
      <c r="K64" s="407"/>
      <c r="L64" s="407"/>
      <c r="M64" s="407"/>
      <c r="N64" s="408"/>
      <c r="O64" s="623"/>
      <c r="P64" s="1621"/>
      <c r="Q64" s="621"/>
      <c r="R64" s="1614"/>
    </row>
    <row r="65" spans="2:18" ht="18" customHeight="1" x14ac:dyDescent="0.15">
      <c r="B65" s="1618"/>
      <c r="C65" s="1619"/>
      <c r="D65" s="1620"/>
      <c r="E65" s="407"/>
      <c r="F65" s="407"/>
      <c r="G65" s="407"/>
      <c r="H65" s="407"/>
      <c r="I65" s="407"/>
      <c r="J65" s="407"/>
      <c r="K65" s="407"/>
      <c r="L65" s="407"/>
      <c r="M65" s="407"/>
      <c r="N65" s="408"/>
      <c r="O65" s="622"/>
      <c r="P65" s="1621"/>
      <c r="Q65" s="621"/>
      <c r="R65" s="1614"/>
    </row>
    <row r="66" spans="2:18" ht="18" customHeight="1" x14ac:dyDescent="0.15">
      <c r="B66" s="1618"/>
      <c r="C66" s="1619"/>
      <c r="D66" s="1620"/>
      <c r="E66" s="407"/>
      <c r="F66" s="407"/>
      <c r="G66" s="407"/>
      <c r="H66" s="407"/>
      <c r="I66" s="407"/>
      <c r="J66" s="407"/>
      <c r="K66" s="407"/>
      <c r="L66" s="407"/>
      <c r="M66" s="407"/>
      <c r="N66" s="408"/>
      <c r="O66" s="623"/>
      <c r="P66" s="1621"/>
      <c r="Q66" s="621"/>
      <c r="R66" s="1614"/>
    </row>
  </sheetData>
  <sheetProtection insertRows="0" deleteRows="0" autoFilter="0"/>
  <mergeCells count="82">
    <mergeCell ref="B61:B63"/>
    <mergeCell ref="C61:C63"/>
    <mergeCell ref="D61:D63"/>
    <mergeCell ref="P61:P63"/>
    <mergeCell ref="R61:R63"/>
    <mergeCell ref="B64:B66"/>
    <mergeCell ref="C64:C66"/>
    <mergeCell ref="D64:D66"/>
    <mergeCell ref="P64:P66"/>
    <mergeCell ref="R64:R66"/>
    <mergeCell ref="B55:B57"/>
    <mergeCell ref="C55:C57"/>
    <mergeCell ref="D55:D57"/>
    <mergeCell ref="P55:P57"/>
    <mergeCell ref="R55:R57"/>
    <mergeCell ref="B58:B60"/>
    <mergeCell ref="C58:C60"/>
    <mergeCell ref="D58:D60"/>
    <mergeCell ref="P58:P60"/>
    <mergeCell ref="R58:R60"/>
    <mergeCell ref="B49:B51"/>
    <mergeCell ref="C49:C51"/>
    <mergeCell ref="D49:D51"/>
    <mergeCell ref="P49:P51"/>
    <mergeCell ref="R49:R51"/>
    <mergeCell ref="B52:B54"/>
    <mergeCell ref="C52:C54"/>
    <mergeCell ref="D52:D54"/>
    <mergeCell ref="P52:P54"/>
    <mergeCell ref="R52:R54"/>
    <mergeCell ref="B43:B45"/>
    <mergeCell ref="C43:C45"/>
    <mergeCell ref="D43:D45"/>
    <mergeCell ref="P43:P45"/>
    <mergeCell ref="R43:R45"/>
    <mergeCell ref="B46:B48"/>
    <mergeCell ref="C46:C48"/>
    <mergeCell ref="D46:D48"/>
    <mergeCell ref="P46:P48"/>
    <mergeCell ref="R46:R48"/>
    <mergeCell ref="B37:B39"/>
    <mergeCell ref="C37:C39"/>
    <mergeCell ref="D37:D39"/>
    <mergeCell ref="P37:P39"/>
    <mergeCell ref="R37:R39"/>
    <mergeCell ref="B40:B42"/>
    <mergeCell ref="C40:C42"/>
    <mergeCell ref="D40:D42"/>
    <mergeCell ref="P40:P42"/>
    <mergeCell ref="R40:R42"/>
    <mergeCell ref="B31:B33"/>
    <mergeCell ref="C31:C33"/>
    <mergeCell ref="D31:D33"/>
    <mergeCell ref="P31:P33"/>
    <mergeCell ref="R31:R33"/>
    <mergeCell ref="B34:B36"/>
    <mergeCell ref="C34:C36"/>
    <mergeCell ref="D34:D36"/>
    <mergeCell ref="P34:P36"/>
    <mergeCell ref="R34:R36"/>
    <mergeCell ref="R28:R30"/>
    <mergeCell ref="S5:Y7"/>
    <mergeCell ref="B6:B7"/>
    <mergeCell ref="C6:D6"/>
    <mergeCell ref="E6:E7"/>
    <mergeCell ref="F6:F7"/>
    <mergeCell ref="G6:G7"/>
    <mergeCell ref="N6:N7"/>
    <mergeCell ref="O6:O7"/>
    <mergeCell ref="P6:P7"/>
    <mergeCell ref="B26:D26"/>
    <mergeCell ref="B28:B30"/>
    <mergeCell ref="C28:C30"/>
    <mergeCell ref="D28:D30"/>
    <mergeCell ref="P28:P30"/>
    <mergeCell ref="B4:R4"/>
    <mergeCell ref="B5:D5"/>
    <mergeCell ref="E5:G5"/>
    <mergeCell ref="H5:M7"/>
    <mergeCell ref="N5:P5"/>
    <mergeCell ref="Q5:Q7"/>
    <mergeCell ref="R5:R7"/>
  </mergeCells>
  <phoneticPr fontId="3"/>
  <dataValidations count="2">
    <dataValidation imeMode="off" allowBlank="1" showInputMessage="1" showErrorMessage="1" sqref="C27:D27 C23 C24:D25 C22:D22 B22:B27 H23:M27 E23:F27 B9:D21" xr:uid="{00000000-0002-0000-0E00-000000000000}"/>
    <dataValidation imeMode="disabled" allowBlank="1" showInputMessage="1" showErrorMessage="1" sqref="E26:F26 E8:M22" xr:uid="{00000000-0002-0000-0E00-000001000000}"/>
  </dataValidations>
  <printOptions horizontalCentered="1"/>
  <pageMargins left="0.31496062992125984" right="0.31496062992125984" top="0.59055118110236227" bottom="0.19685039370078741" header="0.51181102362204722" footer="0.51181102362204722"/>
  <pageSetup paperSize="9" scale="9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U55"/>
  <sheetViews>
    <sheetView showGridLines="0" showZeros="0" zoomScaleNormal="100" zoomScaleSheetLayoutView="100" workbookViewId="0">
      <selection activeCell="B6" sqref="B6:M6"/>
    </sheetView>
  </sheetViews>
  <sheetFormatPr defaultColWidth="9" defaultRowHeight="16.5" x14ac:dyDescent="0.4"/>
  <cols>
    <col min="1" max="1" width="1.25" style="36" customWidth="1"/>
    <col min="2" max="2" width="6.5" style="36" customWidth="1"/>
    <col min="3" max="3" width="11.375" style="43" customWidth="1"/>
    <col min="4" max="4" width="16.625" style="36" customWidth="1"/>
    <col min="5" max="5" width="15.875" style="36" customWidth="1"/>
    <col min="6" max="6" width="7.25" style="36" customWidth="1"/>
    <col min="7" max="8" width="12.75" style="36" customWidth="1"/>
    <col min="9" max="9" width="14.875" style="36" customWidth="1"/>
    <col min="10" max="10" width="6.75" style="36" customWidth="1"/>
    <col min="11" max="11" width="9.875" style="36" customWidth="1"/>
    <col min="12" max="12" width="11.125" style="36" customWidth="1"/>
    <col min="13" max="13" width="8.25" style="36" customWidth="1"/>
    <col min="14" max="14" width="1.25" style="36" customWidth="1"/>
    <col min="15" max="15" width="9" style="36"/>
    <col min="16" max="19" width="16.25" style="36" hidden="1" customWidth="1"/>
    <col min="20" max="20" width="0" style="36" hidden="1" customWidth="1"/>
    <col min="21" max="16384" width="9" style="36"/>
  </cols>
  <sheetData>
    <row r="1" spans="2:20" s="35" customFormat="1" ht="21.75" customHeight="1" x14ac:dyDescent="0.45">
      <c r="B1" s="375" t="s">
        <v>746</v>
      </c>
      <c r="C1" s="128"/>
      <c r="D1" s="129"/>
      <c r="E1" s="129"/>
      <c r="F1" s="129"/>
      <c r="G1" s="129"/>
      <c r="H1" s="129"/>
      <c r="I1" s="161"/>
      <c r="J1" s="298"/>
      <c r="K1" s="161"/>
      <c r="M1" s="129"/>
    </row>
    <row r="2" spans="2:20" s="35" customFormat="1" ht="18.75" customHeight="1" x14ac:dyDescent="0.15">
      <c r="B2" s="130"/>
      <c r="D2" s="1656" t="s">
        <v>705</v>
      </c>
      <c r="E2" s="1656"/>
      <c r="F2" s="224" t="s">
        <v>196</v>
      </c>
      <c r="G2" s="224"/>
      <c r="H2" s="224"/>
      <c r="J2" s="298" t="s">
        <v>414</v>
      </c>
      <c r="K2" s="1660"/>
      <c r="L2" s="1660"/>
      <c r="M2" s="1660"/>
    </row>
    <row r="3" spans="2:20" s="35" customFormat="1" ht="15" customHeight="1" x14ac:dyDescent="0.15">
      <c r="B3" s="1657" t="s">
        <v>342</v>
      </c>
      <c r="C3" s="1657"/>
      <c r="D3" s="1657"/>
      <c r="E3" s="1657"/>
      <c r="F3" s="1657"/>
      <c r="G3" s="1657"/>
      <c r="H3" s="1657"/>
      <c r="I3" s="1657"/>
      <c r="J3" s="1657"/>
      <c r="K3" s="1657"/>
      <c r="L3" s="1657"/>
      <c r="M3" s="1657"/>
    </row>
    <row r="4" spans="2:20" s="35" customFormat="1" ht="27" customHeight="1" x14ac:dyDescent="0.15">
      <c r="B4" s="1658" t="s">
        <v>463</v>
      </c>
      <c r="C4" s="1658"/>
      <c r="D4" s="1658"/>
      <c r="E4" s="1658"/>
      <c r="F4" s="1658"/>
      <c r="G4" s="1658"/>
      <c r="H4" s="1658"/>
      <c r="I4" s="1658"/>
      <c r="J4" s="1658"/>
      <c r="K4" s="1658"/>
      <c r="L4" s="1658"/>
      <c r="M4" s="1658"/>
    </row>
    <row r="5" spans="2:20" s="35" customFormat="1" ht="27" customHeight="1" x14ac:dyDescent="0.15">
      <c r="B5" s="1659" t="s">
        <v>704</v>
      </c>
      <c r="C5" s="1659"/>
      <c r="D5" s="1659"/>
      <c r="E5" s="1659"/>
      <c r="F5" s="1659"/>
      <c r="G5" s="1659"/>
      <c r="H5" s="1659"/>
      <c r="I5" s="1659"/>
      <c r="J5" s="1659"/>
      <c r="K5" s="1659"/>
      <c r="L5" s="1659"/>
      <c r="M5" s="1659"/>
    </row>
    <row r="6" spans="2:20" s="35" customFormat="1" ht="28.5" customHeight="1" x14ac:dyDescent="0.15">
      <c r="B6" s="1658" t="s">
        <v>415</v>
      </c>
      <c r="C6" s="1658"/>
      <c r="D6" s="1658"/>
      <c r="E6" s="1658"/>
      <c r="F6" s="1658"/>
      <c r="G6" s="1658"/>
      <c r="H6" s="1658"/>
      <c r="I6" s="1658"/>
      <c r="J6" s="1658"/>
      <c r="K6" s="1658"/>
      <c r="L6" s="1658"/>
      <c r="M6" s="1658"/>
    </row>
    <row r="7" spans="2:20" ht="36" customHeight="1" x14ac:dyDescent="0.4">
      <c r="B7" s="154" t="s">
        <v>76</v>
      </c>
      <c r="C7" s="155" t="s">
        <v>77</v>
      </c>
      <c r="D7" s="1661" t="s">
        <v>218</v>
      </c>
      <c r="E7" s="1662"/>
      <c r="F7" s="156" t="s">
        <v>157</v>
      </c>
      <c r="G7" s="157" t="s">
        <v>453</v>
      </c>
      <c r="H7" s="155" t="s">
        <v>452</v>
      </c>
      <c r="I7" s="158" t="s">
        <v>451</v>
      </c>
      <c r="J7" s="369" t="s">
        <v>78</v>
      </c>
      <c r="K7" s="370" t="s">
        <v>79</v>
      </c>
      <c r="L7" s="371" t="s">
        <v>80</v>
      </c>
      <c r="M7" s="870" t="s">
        <v>459</v>
      </c>
    </row>
    <row r="8" spans="2:20" ht="19.5" customHeight="1" x14ac:dyDescent="0.4">
      <c r="B8" s="472"/>
      <c r="C8" s="473"/>
      <c r="D8" s="1663"/>
      <c r="E8" s="1664"/>
      <c r="F8" s="474"/>
      <c r="G8" s="475"/>
      <c r="H8" s="476"/>
      <c r="I8" s="409">
        <f>G8-H8</f>
        <v>0</v>
      </c>
      <c r="J8" s="487"/>
      <c r="K8" s="488"/>
      <c r="L8" s="489"/>
      <c r="M8" s="490"/>
      <c r="R8" s="36" t="s">
        <v>423</v>
      </c>
      <c r="S8" s="36">
        <v>1</v>
      </c>
      <c r="T8" s="36" t="s">
        <v>623</v>
      </c>
    </row>
    <row r="9" spans="2:20" ht="19.5" customHeight="1" x14ac:dyDescent="0.4">
      <c r="B9" s="472"/>
      <c r="C9" s="473"/>
      <c r="D9" s="1623"/>
      <c r="E9" s="1624"/>
      <c r="F9" s="477"/>
      <c r="G9" s="478"/>
      <c r="H9" s="479"/>
      <c r="I9" s="409">
        <f t="shared" ref="I9:I26" ca="1" si="0">IF((OFFSET(I9,-1,0)+G9-H9)&gt;=0,OFFSET(I9,-1,0)+G9-H9,"")</f>
        <v>0</v>
      </c>
      <c r="J9" s="491"/>
      <c r="K9" s="492"/>
      <c r="L9" s="493"/>
      <c r="M9" s="490"/>
      <c r="R9" s="36" t="s">
        <v>424</v>
      </c>
      <c r="S9" s="36">
        <v>2</v>
      </c>
    </row>
    <row r="10" spans="2:20" ht="19.5" customHeight="1" x14ac:dyDescent="0.4">
      <c r="B10" s="480"/>
      <c r="C10" s="473"/>
      <c r="D10" s="1623"/>
      <c r="E10" s="1624"/>
      <c r="F10" s="481"/>
      <c r="G10" s="478"/>
      <c r="H10" s="479"/>
      <c r="I10" s="410">
        <f ca="1">IF((OFFSET(I10,-1,0)+G10-H10)&gt;=0,OFFSET(I10,-1,0)+G10-H10,"")</f>
        <v>0</v>
      </c>
      <c r="J10" s="491"/>
      <c r="K10" s="492"/>
      <c r="L10" s="493"/>
      <c r="M10" s="490"/>
      <c r="R10" s="36" t="s">
        <v>425</v>
      </c>
    </row>
    <row r="11" spans="2:20" ht="19.5" customHeight="1" x14ac:dyDescent="0.4">
      <c r="B11" s="480"/>
      <c r="C11" s="473"/>
      <c r="D11" s="1623"/>
      <c r="E11" s="1624"/>
      <c r="F11" s="477"/>
      <c r="G11" s="478"/>
      <c r="H11" s="479"/>
      <c r="I11" s="409">
        <f ca="1">IF((OFFSET(I11,-1,0)+G11-H11)&gt;=0,OFFSET(I11,-1,0)+G11-H11,"")</f>
        <v>0</v>
      </c>
      <c r="J11" s="491"/>
      <c r="K11" s="492"/>
      <c r="L11" s="493"/>
      <c r="M11" s="490"/>
      <c r="R11" s="36" t="s">
        <v>426</v>
      </c>
    </row>
    <row r="12" spans="2:20" ht="19.5" customHeight="1" x14ac:dyDescent="0.4">
      <c r="B12" s="480"/>
      <c r="C12" s="473"/>
      <c r="D12" s="1623"/>
      <c r="E12" s="1624"/>
      <c r="F12" s="477"/>
      <c r="G12" s="475"/>
      <c r="H12" s="476"/>
      <c r="I12" s="409">
        <f t="shared" ca="1" si="0"/>
        <v>0</v>
      </c>
      <c r="J12" s="491"/>
      <c r="K12" s="492"/>
      <c r="L12" s="493"/>
      <c r="M12" s="490"/>
      <c r="R12" s="36" t="s">
        <v>427</v>
      </c>
    </row>
    <row r="13" spans="2:20" ht="19.5" customHeight="1" x14ac:dyDescent="0.4">
      <c r="B13" s="480"/>
      <c r="C13" s="473"/>
      <c r="D13" s="1623"/>
      <c r="E13" s="1624"/>
      <c r="F13" s="477"/>
      <c r="G13" s="478"/>
      <c r="H13" s="479"/>
      <c r="I13" s="409">
        <f t="shared" ca="1" si="0"/>
        <v>0</v>
      </c>
      <c r="J13" s="491"/>
      <c r="K13" s="492"/>
      <c r="L13" s="493"/>
      <c r="M13" s="490"/>
      <c r="R13" s="36" t="s">
        <v>428</v>
      </c>
    </row>
    <row r="14" spans="2:20" ht="19.5" customHeight="1" x14ac:dyDescent="0.4">
      <c r="B14" s="482"/>
      <c r="C14" s="483"/>
      <c r="D14" s="1654"/>
      <c r="E14" s="1655"/>
      <c r="F14" s="484"/>
      <c r="G14" s="485"/>
      <c r="H14" s="486"/>
      <c r="I14" s="411">
        <f ca="1">IF((OFFSET(I14,-1,0)+G14-H14)&gt;=0,OFFSET(I14,-1,0)+G14-H14,"")</f>
        <v>0</v>
      </c>
      <c r="J14" s="494"/>
      <c r="K14" s="495"/>
      <c r="L14" s="496"/>
      <c r="M14" s="490"/>
      <c r="R14" s="36" t="s">
        <v>429</v>
      </c>
    </row>
    <row r="15" spans="2:20" ht="19.5" customHeight="1" x14ac:dyDescent="0.4">
      <c r="B15" s="480"/>
      <c r="C15" s="473"/>
      <c r="D15" s="1652"/>
      <c r="E15" s="1653"/>
      <c r="F15" s="477"/>
      <c r="G15" s="478"/>
      <c r="H15" s="479"/>
      <c r="I15" s="409">
        <f t="shared" ca="1" si="0"/>
        <v>0</v>
      </c>
      <c r="J15" s="491"/>
      <c r="K15" s="492"/>
      <c r="L15" s="493"/>
      <c r="M15" s="490"/>
      <c r="R15" s="36" t="s">
        <v>430</v>
      </c>
    </row>
    <row r="16" spans="2:20" ht="19.5" customHeight="1" x14ac:dyDescent="0.4">
      <c r="B16" s="480"/>
      <c r="C16" s="473"/>
      <c r="D16" s="1623"/>
      <c r="E16" s="1624"/>
      <c r="F16" s="477"/>
      <c r="G16" s="478"/>
      <c r="H16" s="479"/>
      <c r="I16" s="409">
        <f t="shared" ref="I16" ca="1" si="1">IF((OFFSET(I16,-1,0)+G16-H16)&gt;=0,OFFSET(I16,-1,0)+G16-H16,"")</f>
        <v>0</v>
      </c>
      <c r="J16" s="491"/>
      <c r="K16" s="492"/>
      <c r="L16" s="493"/>
      <c r="M16" s="490"/>
    </row>
    <row r="17" spans="1:21" ht="19.5" customHeight="1" x14ac:dyDescent="0.4">
      <c r="B17" s="480"/>
      <c r="C17" s="473"/>
      <c r="D17" s="1623"/>
      <c r="E17" s="1624"/>
      <c r="F17" s="477"/>
      <c r="G17" s="478"/>
      <c r="H17" s="479"/>
      <c r="I17" s="409">
        <f ca="1">IF((OFFSET(I17,-1,0)+G17-H17)&gt;=0,OFFSET(I17,-1,0)+G17-H17,"")</f>
        <v>0</v>
      </c>
      <c r="J17" s="491"/>
      <c r="K17" s="492"/>
      <c r="L17" s="493"/>
      <c r="M17" s="490"/>
    </row>
    <row r="18" spans="1:21" ht="19.5" customHeight="1" x14ac:dyDescent="0.4">
      <c r="B18" s="480"/>
      <c r="C18" s="473"/>
      <c r="D18" s="1623"/>
      <c r="E18" s="1624"/>
      <c r="F18" s="477"/>
      <c r="G18" s="478"/>
      <c r="H18" s="479"/>
      <c r="I18" s="409">
        <f t="shared" ca="1" si="0"/>
        <v>0</v>
      </c>
      <c r="J18" s="491"/>
      <c r="K18" s="492"/>
      <c r="L18" s="493"/>
      <c r="M18" s="490"/>
    </row>
    <row r="19" spans="1:21" ht="19.5" customHeight="1" x14ac:dyDescent="0.4">
      <c r="B19" s="480"/>
      <c r="C19" s="473"/>
      <c r="D19" s="1623"/>
      <c r="E19" s="1624"/>
      <c r="F19" s="477"/>
      <c r="G19" s="478"/>
      <c r="H19" s="479"/>
      <c r="I19" s="409">
        <f t="shared" ca="1" si="0"/>
        <v>0</v>
      </c>
      <c r="J19" s="491"/>
      <c r="K19" s="492"/>
      <c r="L19" s="493"/>
      <c r="M19" s="490"/>
    </row>
    <row r="20" spans="1:21" ht="19.5" customHeight="1" x14ac:dyDescent="0.4">
      <c r="B20" s="480"/>
      <c r="C20" s="473"/>
      <c r="D20" s="1623"/>
      <c r="E20" s="1624"/>
      <c r="F20" s="477"/>
      <c r="G20" s="478"/>
      <c r="H20" s="479"/>
      <c r="I20" s="409">
        <f ca="1">IF((OFFSET(I20,-1,0)+G20-H20)&gt;=0,OFFSET(I20,-1,0)+G20-H20,"")</f>
        <v>0</v>
      </c>
      <c r="J20" s="491"/>
      <c r="K20" s="492"/>
      <c r="L20" s="493"/>
      <c r="M20" s="490"/>
    </row>
    <row r="21" spans="1:21" ht="19.5" customHeight="1" x14ac:dyDescent="0.4">
      <c r="B21" s="480"/>
      <c r="C21" s="473"/>
      <c r="D21" s="1623"/>
      <c r="E21" s="1624"/>
      <c r="F21" s="477"/>
      <c r="G21" s="478"/>
      <c r="H21" s="479"/>
      <c r="I21" s="409">
        <f ca="1">IF((OFFSET(I21,-1,0)+G21-H21)&gt;=0,OFFSET(I21,-1,0)+G21-H21,"")</f>
        <v>0</v>
      </c>
      <c r="J21" s="491"/>
      <c r="K21" s="492"/>
      <c r="L21" s="493"/>
      <c r="M21" s="490"/>
    </row>
    <row r="22" spans="1:21" ht="19.5" customHeight="1" x14ac:dyDescent="0.4">
      <c r="B22" s="480"/>
      <c r="C22" s="473"/>
      <c r="D22" s="1623"/>
      <c r="E22" s="1624"/>
      <c r="F22" s="477"/>
      <c r="G22" s="478"/>
      <c r="H22" s="479"/>
      <c r="I22" s="409">
        <f ca="1">IF((OFFSET(I22,-1,0)+G22-H22)&gt;=0,OFFSET(I22,-1,0)+G22-H22,"")</f>
        <v>0</v>
      </c>
      <c r="J22" s="491"/>
      <c r="K22" s="492"/>
      <c r="L22" s="493"/>
      <c r="M22" s="490"/>
    </row>
    <row r="23" spans="1:21" ht="19.5" customHeight="1" x14ac:dyDescent="0.4">
      <c r="B23" s="480"/>
      <c r="C23" s="473"/>
      <c r="D23" s="1623"/>
      <c r="E23" s="1624"/>
      <c r="F23" s="477"/>
      <c r="G23" s="478"/>
      <c r="H23" s="479"/>
      <c r="I23" s="409">
        <f ca="1">IF((OFFSET(I23,-1,0)+G23-H23)&gt;=0,OFFSET(I23,-1,0)+G23-H23,"")</f>
        <v>0</v>
      </c>
      <c r="J23" s="491"/>
      <c r="K23" s="492"/>
      <c r="L23" s="493"/>
      <c r="M23" s="490"/>
    </row>
    <row r="24" spans="1:21" ht="19.5" customHeight="1" x14ac:dyDescent="0.4">
      <c r="B24" s="480"/>
      <c r="C24" s="473"/>
      <c r="D24" s="1623"/>
      <c r="E24" s="1624"/>
      <c r="F24" s="477"/>
      <c r="G24" s="478"/>
      <c r="H24" s="479"/>
      <c r="I24" s="409">
        <f t="shared" ca="1" si="0"/>
        <v>0</v>
      </c>
      <c r="J24" s="491"/>
      <c r="K24" s="492"/>
      <c r="L24" s="493"/>
      <c r="M24" s="490"/>
    </row>
    <row r="25" spans="1:21" ht="19.5" customHeight="1" x14ac:dyDescent="0.4">
      <c r="B25" s="480"/>
      <c r="C25" s="473"/>
      <c r="D25" s="1623"/>
      <c r="E25" s="1624"/>
      <c r="F25" s="477"/>
      <c r="G25" s="478"/>
      <c r="H25" s="479"/>
      <c r="I25" s="409">
        <f t="shared" ref="I25" ca="1" si="2">IF((OFFSET(I25,-1,0)+G25-H25)&gt;=0,OFFSET(I25,-1,0)+G25-H25,"")</f>
        <v>0</v>
      </c>
      <c r="J25" s="491"/>
      <c r="K25" s="492"/>
      <c r="L25" s="493"/>
      <c r="M25" s="490"/>
    </row>
    <row r="26" spans="1:21" ht="19.5" customHeight="1" x14ac:dyDescent="0.4">
      <c r="B26" s="480"/>
      <c r="C26" s="473"/>
      <c r="D26" s="1623"/>
      <c r="E26" s="1624"/>
      <c r="F26" s="477"/>
      <c r="G26" s="478"/>
      <c r="H26" s="479"/>
      <c r="I26" s="409">
        <f t="shared" ca="1" si="0"/>
        <v>0</v>
      </c>
      <c r="J26" s="491"/>
      <c r="K26" s="492"/>
      <c r="L26" s="493"/>
      <c r="M26" s="490"/>
    </row>
    <row r="27" spans="1:21" ht="16.5" customHeight="1" thickBot="1" x14ac:dyDescent="0.45">
      <c r="B27" s="217"/>
      <c r="C27" s="218"/>
      <c r="D27" s="222" t="s">
        <v>198</v>
      </c>
      <c r="E27" s="262"/>
      <c r="F27" s="219"/>
      <c r="G27" s="299"/>
      <c r="H27" s="367"/>
      <c r="I27" s="368"/>
      <c r="J27" s="220"/>
      <c r="K27" s="221"/>
      <c r="L27" s="300"/>
      <c r="M27" s="292"/>
    </row>
    <row r="28" spans="1:21" ht="19.5" customHeight="1" thickTop="1" x14ac:dyDescent="0.4">
      <c r="B28" s="1627" t="s">
        <v>81</v>
      </c>
      <c r="C28" s="1628"/>
      <c r="D28" s="1628"/>
      <c r="E28" s="1628"/>
      <c r="F28" s="1629"/>
      <c r="G28" s="412" t="str">
        <f ca="1">IF(SUM(G8:OFFSET(G28,-1,0))&gt;0,SUM(G8:OFFSET(G28,-1,0)),"")</f>
        <v/>
      </c>
      <c r="H28" s="413" t="str">
        <f ca="1">IF(SUM(H8:OFFSET(H28,-1,0))&gt;0,SUM(H8:OFFSET(H28,-1,0)),"")</f>
        <v/>
      </c>
      <c r="I28" s="414" t="str">
        <f ca="1">IFERROR(SUM(G28-H28),"")</f>
        <v/>
      </c>
      <c r="J28" s="293"/>
      <c r="K28" s="294"/>
      <c r="L28" s="295"/>
      <c r="M28" s="296"/>
    </row>
    <row r="29" spans="1:21" ht="18.75" customHeight="1" x14ac:dyDescent="0.4">
      <c r="B29" s="131" t="s">
        <v>82</v>
      </c>
      <c r="C29" s="132"/>
      <c r="D29" s="133"/>
      <c r="E29" s="133"/>
      <c r="F29" s="134"/>
      <c r="G29" s="134"/>
      <c r="H29" s="135"/>
      <c r="I29" s="136"/>
      <c r="J29" s="136"/>
      <c r="K29" s="136"/>
    </row>
    <row r="30" spans="1:21" ht="14.25" customHeight="1" x14ac:dyDescent="0.4">
      <c r="B30" s="223"/>
      <c r="C30" s="223"/>
      <c r="D30" s="223"/>
      <c r="E30" s="223"/>
      <c r="F30" s="223"/>
      <c r="G30" s="223"/>
      <c r="H30" s="223"/>
      <c r="I30" s="223"/>
      <c r="J30" s="223"/>
      <c r="K30" s="223"/>
      <c r="P30" s="37"/>
      <c r="Q30" s="37"/>
      <c r="R30" s="37"/>
      <c r="S30" s="37"/>
      <c r="T30" s="37"/>
      <c r="U30" s="37"/>
    </row>
    <row r="31" spans="1:21" s="39" customFormat="1" ht="19.5" customHeight="1" x14ac:dyDescent="0.45">
      <c r="A31" s="137"/>
      <c r="B31" s="138" t="s">
        <v>156</v>
      </c>
      <c r="C31" s="301">
        <v>1</v>
      </c>
      <c r="D31" s="1641" t="s">
        <v>183</v>
      </c>
      <c r="E31" s="1641"/>
      <c r="F31" s="36"/>
      <c r="G31" s="140" t="s">
        <v>156</v>
      </c>
      <c r="H31" s="162">
        <v>2</v>
      </c>
      <c r="I31" s="163" t="s">
        <v>182</v>
      </c>
      <c r="J31" s="36"/>
      <c r="K31" s="139" t="s">
        <v>83</v>
      </c>
      <c r="L31" s="141"/>
      <c r="N31" s="137"/>
      <c r="O31" s="205"/>
    </row>
    <row r="32" spans="1:21" s="39" customFormat="1" ht="19.5" customHeight="1" x14ac:dyDescent="0.45">
      <c r="A32" s="137"/>
      <c r="B32" s="1630" t="s">
        <v>84</v>
      </c>
      <c r="C32" s="1630"/>
      <c r="D32" s="1625" t="s">
        <v>85</v>
      </c>
      <c r="E32" s="1626"/>
      <c r="F32" s="142"/>
      <c r="G32" s="1630" t="s">
        <v>84</v>
      </c>
      <c r="H32" s="1630"/>
      <c r="I32" s="1625" t="s">
        <v>85</v>
      </c>
      <c r="J32" s="1635"/>
      <c r="K32" s="1626"/>
      <c r="L32" s="38"/>
      <c r="N32" s="137"/>
    </row>
    <row r="33" spans="1:15" s="39" customFormat="1" ht="19.5" customHeight="1" x14ac:dyDescent="0.45">
      <c r="A33" s="137"/>
      <c r="B33" s="1630"/>
      <c r="C33" s="1630"/>
      <c r="D33" s="63" t="s">
        <v>153</v>
      </c>
      <c r="E33" s="159" t="s">
        <v>154</v>
      </c>
      <c r="F33" s="142"/>
      <c r="G33" s="1630"/>
      <c r="H33" s="1630"/>
      <c r="I33" s="63" t="s">
        <v>153</v>
      </c>
      <c r="J33" s="1646" t="s">
        <v>154</v>
      </c>
      <c r="K33" s="1647"/>
      <c r="L33" s="38"/>
      <c r="N33" s="137"/>
    </row>
    <row r="34" spans="1:15" s="39" customFormat="1" ht="19.5" customHeight="1" x14ac:dyDescent="0.45">
      <c r="A34" s="137"/>
      <c r="B34" s="1622" t="s">
        <v>423</v>
      </c>
      <c r="C34" s="1622"/>
      <c r="D34" s="415">
        <f>SUMIFS($G$8:$G$27,$C$8:$C$27,B34,$F$8:$F$27,$C$31)</f>
        <v>0</v>
      </c>
      <c r="E34" s="416"/>
      <c r="F34" s="142"/>
      <c r="G34" s="1622" t="s">
        <v>423</v>
      </c>
      <c r="H34" s="1622"/>
      <c r="I34" s="415">
        <f>SUMIFS($G$8:$G$27,$C$8:$C$27,G34,$F$8:$F$27,$H$31)</f>
        <v>0</v>
      </c>
      <c r="J34" s="1631"/>
      <c r="K34" s="1632"/>
      <c r="L34" s="38"/>
      <c r="N34" s="137"/>
    </row>
    <row r="35" spans="1:15" s="39" customFormat="1" ht="19.5" customHeight="1" x14ac:dyDescent="0.45">
      <c r="A35" s="137"/>
      <c r="B35" s="1622" t="s">
        <v>424</v>
      </c>
      <c r="C35" s="1622"/>
      <c r="D35" s="417">
        <f>SUMIFS($G$8:$G$27,$C$8:$C$27,B35,$F$8:$F$27,$C$31)</f>
        <v>0</v>
      </c>
      <c r="E35" s="416"/>
      <c r="F35" s="142"/>
      <c r="G35" s="1622" t="s">
        <v>424</v>
      </c>
      <c r="H35" s="1622"/>
      <c r="I35" s="417">
        <f>SUMIFS($G$8:$G$27,$C$8:$C$27,G35,$F$8:$F$27,$H$31)</f>
        <v>0</v>
      </c>
      <c r="J35" s="1631"/>
      <c r="K35" s="1632"/>
      <c r="L35" s="38"/>
      <c r="N35" s="137"/>
    </row>
    <row r="36" spans="1:15" s="39" customFormat="1" ht="19.5" customHeight="1" x14ac:dyDescent="0.45">
      <c r="A36" s="137"/>
      <c r="B36" s="1622" t="s">
        <v>425</v>
      </c>
      <c r="C36" s="1622"/>
      <c r="D36" s="417">
        <f>SUMIFS($G$8:$G$27,$C$8:$C$27,B36,$F$8:$F$27,$C$31)</f>
        <v>0</v>
      </c>
      <c r="E36" s="416"/>
      <c r="F36" s="142"/>
      <c r="G36" s="1622" t="s">
        <v>425</v>
      </c>
      <c r="H36" s="1622"/>
      <c r="I36" s="417">
        <f>SUMIFS($G$8:$G$27,$C$8:$C$27,G36,$F$8:$F$27,$H$31)</f>
        <v>0</v>
      </c>
      <c r="J36" s="1631"/>
      <c r="K36" s="1632"/>
      <c r="L36" s="38"/>
      <c r="N36" s="137"/>
    </row>
    <row r="37" spans="1:15" s="39" customFormat="1" ht="19.5" customHeight="1" x14ac:dyDescent="0.45">
      <c r="A37" s="137"/>
      <c r="B37" s="1622" t="s">
        <v>426</v>
      </c>
      <c r="C37" s="1622"/>
      <c r="D37" s="418"/>
      <c r="E37" s="419">
        <f>SUMIFS($H$8:$H$27,$C$8:$C$27,B37,$F$8:$F$27,$C$31)</f>
        <v>0</v>
      </c>
      <c r="F37" s="142"/>
      <c r="G37" s="1622" t="s">
        <v>426</v>
      </c>
      <c r="H37" s="1622"/>
      <c r="I37" s="418"/>
      <c r="J37" s="1633">
        <f>SUMIFS($H$8:$H$27,$C$8:$C$27,G37,$F$8:$F$27,$H$31)</f>
        <v>0</v>
      </c>
      <c r="K37" s="1634">
        <f>SUMIF($C$8:$C$26,H37,$H$8:$H$26)</f>
        <v>0</v>
      </c>
      <c r="L37" s="38"/>
      <c r="N37" s="137"/>
    </row>
    <row r="38" spans="1:15" s="39" customFormat="1" ht="19.5" customHeight="1" x14ac:dyDescent="0.45">
      <c r="A38" s="137"/>
      <c r="B38" s="1622" t="s">
        <v>427</v>
      </c>
      <c r="C38" s="1622"/>
      <c r="D38" s="418"/>
      <c r="E38" s="419">
        <f>SUMIFS($H$8:$H$27,$C$8:$C$27,B38,$F$8:$F$27,$C$31)</f>
        <v>0</v>
      </c>
      <c r="F38" s="142"/>
      <c r="G38" s="1622" t="s">
        <v>427</v>
      </c>
      <c r="H38" s="1622"/>
      <c r="I38" s="418"/>
      <c r="J38" s="1633">
        <f>SUMIFS($H$8:$H$27,$C$8:$C$27,G38,$F$8:$F$27,$H$31)</f>
        <v>0</v>
      </c>
      <c r="K38" s="1634">
        <f>SUMIF($C$8:$C$26,H38,$H$8:$H$26)</f>
        <v>0</v>
      </c>
      <c r="L38" s="38"/>
      <c r="N38" s="137"/>
    </row>
    <row r="39" spans="1:15" s="39" customFormat="1" ht="19.5" customHeight="1" x14ac:dyDescent="0.45">
      <c r="A39" s="137"/>
      <c r="B39" s="1622" t="s">
        <v>428</v>
      </c>
      <c r="C39" s="1622"/>
      <c r="D39" s="418"/>
      <c r="E39" s="419">
        <f>SUMIFS($H$8:$H$27,$C$8:$C$27,B39,$F$8:$F$27,$C$31)</f>
        <v>0</v>
      </c>
      <c r="F39" s="142"/>
      <c r="G39" s="1622" t="s">
        <v>428</v>
      </c>
      <c r="H39" s="1622"/>
      <c r="I39" s="418"/>
      <c r="J39" s="1633">
        <f>SUMIFS($H$8:$H$27,$C$8:$C$27,G39,$F$8:$F$27,$H$31)</f>
        <v>0</v>
      </c>
      <c r="K39" s="1634">
        <f>SUMIF($C$8:$C$26,H39,$H$8:$H$26)</f>
        <v>0</v>
      </c>
      <c r="L39" s="38"/>
      <c r="N39" s="137"/>
    </row>
    <row r="40" spans="1:15" s="39" customFormat="1" ht="19.5" customHeight="1" x14ac:dyDescent="0.45">
      <c r="A40" s="137"/>
      <c r="B40" s="1622" t="s">
        <v>429</v>
      </c>
      <c r="C40" s="1622"/>
      <c r="D40" s="418"/>
      <c r="E40" s="419">
        <f>SUMIFS($H$8:$H$27,$C$8:$C$27,B40,$F$8:$F$27,$C$31)</f>
        <v>0</v>
      </c>
      <c r="F40" s="142"/>
      <c r="G40" s="1622" t="s">
        <v>429</v>
      </c>
      <c r="H40" s="1622"/>
      <c r="I40" s="418"/>
      <c r="J40" s="1633">
        <f>SUMIFS($H$8:$H$27,$C$8:$C$27,G40,$F$8:$F$27,$H$31)</f>
        <v>0</v>
      </c>
      <c r="K40" s="1634">
        <f>SUMIF($C$8:$C$26,H40,$H$8:$H$26)</f>
        <v>0</v>
      </c>
      <c r="L40" s="38"/>
      <c r="N40" s="137"/>
    </row>
    <row r="41" spans="1:15" s="39" customFormat="1" ht="19.5" customHeight="1" x14ac:dyDescent="0.45">
      <c r="A41" s="137"/>
      <c r="B41" s="1622" t="s">
        <v>430</v>
      </c>
      <c r="C41" s="1622"/>
      <c r="D41" s="420"/>
      <c r="E41" s="419">
        <f>SUMIFS($H$8:$H$27,$C$8:$C$27,B41,$F$8:$F$27,$C$31)</f>
        <v>0</v>
      </c>
      <c r="F41" s="142"/>
      <c r="G41" s="1622" t="s">
        <v>430</v>
      </c>
      <c r="H41" s="1622"/>
      <c r="I41" s="420"/>
      <c r="J41" s="1633">
        <f>SUMIFS($H$8:$H$27,$C$8:$C$27,G41,$F$8:$F$27,$H$31)</f>
        <v>0</v>
      </c>
      <c r="K41" s="1634">
        <f>SUMIF($C$8:$C$26,H41,$H$8:$H$26)</f>
        <v>0</v>
      </c>
      <c r="L41" s="38"/>
      <c r="N41" s="137"/>
    </row>
    <row r="42" spans="1:15" s="39" customFormat="1" ht="19.5" customHeight="1" thickBot="1" x14ac:dyDescent="0.5">
      <c r="A42" s="137"/>
      <c r="B42" s="1637" t="s">
        <v>457</v>
      </c>
      <c r="C42" s="1637"/>
      <c r="D42" s="421"/>
      <c r="E42" s="422">
        <f>D43-SUM(E34:E41)</f>
        <v>0</v>
      </c>
      <c r="F42" s="142"/>
      <c r="G42" s="1648" t="s">
        <v>417</v>
      </c>
      <c r="H42" s="1648"/>
      <c r="I42" s="421"/>
      <c r="J42" s="1644">
        <f>I43-SUM(J34:K41)</f>
        <v>0</v>
      </c>
      <c r="K42" s="1645"/>
      <c r="L42" s="38"/>
      <c r="N42" s="137"/>
    </row>
    <row r="43" spans="1:15" s="39" customFormat="1" ht="19.5" customHeight="1" thickTop="1" x14ac:dyDescent="0.45">
      <c r="A43" s="137"/>
      <c r="B43" s="1636" t="s">
        <v>155</v>
      </c>
      <c r="C43" s="1636"/>
      <c r="D43" s="423">
        <f>SUM(D34:D42)</f>
        <v>0</v>
      </c>
      <c r="E43" s="424">
        <f>SUM(E34:E42)</f>
        <v>0</v>
      </c>
      <c r="F43" s="142"/>
      <c r="G43" s="1636" t="s">
        <v>155</v>
      </c>
      <c r="H43" s="1636"/>
      <c r="I43" s="423">
        <f>SUM(I34:I42)</f>
        <v>0</v>
      </c>
      <c r="J43" s="1642">
        <f>SUM(J34:K42)</f>
        <v>0</v>
      </c>
      <c r="K43" s="1643"/>
      <c r="L43" s="38"/>
      <c r="N43" s="137"/>
    </row>
    <row r="44" spans="1:15" s="39" customFormat="1" ht="7.5" customHeight="1" x14ac:dyDescent="0.45">
      <c r="A44" s="137"/>
      <c r="B44" s="143"/>
      <c r="C44" s="144"/>
      <c r="D44" s="145"/>
      <c r="E44" s="146"/>
      <c r="G44" s="147"/>
      <c r="H44" s="148"/>
      <c r="I44" s="149"/>
      <c r="J44" s="149"/>
      <c r="K44" s="148"/>
      <c r="L44" s="141"/>
      <c r="N44" s="137"/>
      <c r="O44" s="38"/>
    </row>
    <row r="45" spans="1:15" s="40" customFormat="1" ht="18" customHeight="1" x14ac:dyDescent="0.45">
      <c r="B45" s="41" t="s">
        <v>694</v>
      </c>
      <c r="C45" s="42"/>
      <c r="D45" s="41"/>
      <c r="E45" s="41"/>
      <c r="F45" s="41"/>
      <c r="G45" s="41"/>
      <c r="H45" s="41"/>
      <c r="I45" s="41"/>
      <c r="J45" s="150"/>
      <c r="K45" s="150"/>
      <c r="L45" s="150"/>
    </row>
    <row r="46" spans="1:15" s="40" customFormat="1" ht="18" customHeight="1" x14ac:dyDescent="0.45">
      <c r="B46" s="151" t="s">
        <v>87</v>
      </c>
      <c r="C46" s="151" t="s">
        <v>184</v>
      </c>
      <c r="D46" s="1649" t="s">
        <v>458</v>
      </c>
      <c r="E46" s="1650"/>
      <c r="F46" s="1650"/>
      <c r="G46" s="1650"/>
      <c r="H46" s="1650"/>
      <c r="I46" s="1650"/>
      <c r="J46" s="1650"/>
      <c r="K46" s="1650"/>
      <c r="L46" s="1651"/>
    </row>
    <row r="47" spans="1:15" s="40" customFormat="1" ht="18" customHeight="1" x14ac:dyDescent="0.45">
      <c r="B47" s="151">
        <v>1</v>
      </c>
      <c r="C47" s="151" t="s">
        <v>173</v>
      </c>
      <c r="D47" s="1638" t="s">
        <v>176</v>
      </c>
      <c r="E47" s="1639"/>
      <c r="F47" s="1639"/>
      <c r="G47" s="1639"/>
      <c r="H47" s="1639"/>
      <c r="I47" s="1639"/>
      <c r="J47" s="1639"/>
      <c r="K47" s="1639"/>
      <c r="L47" s="1640"/>
    </row>
    <row r="48" spans="1:15" s="40" customFormat="1" ht="18" customHeight="1" x14ac:dyDescent="0.45">
      <c r="B48" s="151">
        <v>2</v>
      </c>
      <c r="C48" s="151" t="s">
        <v>174</v>
      </c>
      <c r="D48" s="1638" t="s">
        <v>695</v>
      </c>
      <c r="E48" s="1639"/>
      <c r="F48" s="1639"/>
      <c r="G48" s="1639"/>
      <c r="H48" s="1639"/>
      <c r="I48" s="1639"/>
      <c r="J48" s="1639"/>
      <c r="K48" s="1639"/>
      <c r="L48" s="1640"/>
    </row>
    <row r="49" spans="2:12" s="40" customFormat="1" ht="18" customHeight="1" x14ac:dyDescent="0.45">
      <c r="B49" s="151">
        <v>3</v>
      </c>
      <c r="C49" s="151" t="s">
        <v>175</v>
      </c>
      <c r="D49" s="1638" t="s">
        <v>416</v>
      </c>
      <c r="E49" s="1639"/>
      <c r="F49" s="1639"/>
      <c r="G49" s="1639"/>
      <c r="H49" s="1639"/>
      <c r="I49" s="1639"/>
      <c r="J49" s="1639"/>
      <c r="K49" s="1639"/>
      <c r="L49" s="1640"/>
    </row>
    <row r="50" spans="2:12" s="40" customFormat="1" ht="18" customHeight="1" x14ac:dyDescent="0.45">
      <c r="B50" s="151">
        <v>4</v>
      </c>
      <c r="C50" s="151" t="s">
        <v>88</v>
      </c>
      <c r="D50" s="1638" t="s">
        <v>89</v>
      </c>
      <c r="E50" s="1639"/>
      <c r="F50" s="1639"/>
      <c r="G50" s="1639"/>
      <c r="H50" s="1639"/>
      <c r="I50" s="1639"/>
      <c r="J50" s="1639"/>
      <c r="K50" s="1639"/>
      <c r="L50" s="1640"/>
    </row>
    <row r="51" spans="2:12" s="40" customFormat="1" ht="24.75" customHeight="1" x14ac:dyDescent="0.45">
      <c r="B51" s="151">
        <v>5</v>
      </c>
      <c r="C51" s="152" t="s">
        <v>3</v>
      </c>
      <c r="D51" s="1638" t="s">
        <v>572</v>
      </c>
      <c r="E51" s="1639"/>
      <c r="F51" s="1639"/>
      <c r="G51" s="1639"/>
      <c r="H51" s="1639"/>
      <c r="I51" s="1639"/>
      <c r="J51" s="1639"/>
      <c r="K51" s="1639"/>
      <c r="L51" s="1640"/>
    </row>
    <row r="52" spans="2:12" s="40" customFormat="1" ht="24.75" customHeight="1" x14ac:dyDescent="0.45">
      <c r="B52" s="151">
        <v>6</v>
      </c>
      <c r="C52" s="151" t="s">
        <v>4</v>
      </c>
      <c r="D52" s="1638" t="s">
        <v>142</v>
      </c>
      <c r="E52" s="1639"/>
      <c r="F52" s="1639"/>
      <c r="G52" s="1639"/>
      <c r="H52" s="1639"/>
      <c r="I52" s="1639"/>
      <c r="J52" s="1639"/>
      <c r="K52" s="1639"/>
      <c r="L52" s="1640"/>
    </row>
    <row r="53" spans="2:12" s="40" customFormat="1" ht="28.5" customHeight="1" x14ac:dyDescent="0.45">
      <c r="B53" s="153">
        <v>7</v>
      </c>
      <c r="C53" s="153" t="s">
        <v>162</v>
      </c>
      <c r="D53" s="1638" t="s">
        <v>573</v>
      </c>
      <c r="E53" s="1639"/>
      <c r="F53" s="1639"/>
      <c r="G53" s="1639"/>
      <c r="H53" s="1639"/>
      <c r="I53" s="1639"/>
      <c r="J53" s="1639"/>
      <c r="K53" s="1639"/>
      <c r="L53" s="1640"/>
    </row>
    <row r="54" spans="2:12" s="40" customFormat="1" ht="18.75" customHeight="1" x14ac:dyDescent="0.45">
      <c r="B54" s="153">
        <v>8</v>
      </c>
      <c r="C54" s="153" t="s">
        <v>1</v>
      </c>
      <c r="D54" s="1638" t="s">
        <v>696</v>
      </c>
      <c r="E54" s="1639"/>
      <c r="F54" s="1639"/>
      <c r="G54" s="1639"/>
      <c r="H54" s="1639"/>
      <c r="I54" s="1639"/>
      <c r="J54" s="1639"/>
      <c r="K54" s="1639"/>
      <c r="L54" s="1640"/>
    </row>
    <row r="55" spans="2:12" ht="18.75" customHeight="1" x14ac:dyDescent="0.4"/>
  </sheetData>
  <mergeCells count="72">
    <mergeCell ref="D15:E15"/>
    <mergeCell ref="D14:E14"/>
    <mergeCell ref="D12:E12"/>
    <mergeCell ref="D2:E2"/>
    <mergeCell ref="B3:M3"/>
    <mergeCell ref="B4:M4"/>
    <mergeCell ref="B5:M5"/>
    <mergeCell ref="B6:M6"/>
    <mergeCell ref="K2:M2"/>
    <mergeCell ref="D7:E7"/>
    <mergeCell ref="D8:E8"/>
    <mergeCell ref="D9:E9"/>
    <mergeCell ref="D10:E10"/>
    <mergeCell ref="D13:E13"/>
    <mergeCell ref="D11:E11"/>
    <mergeCell ref="D51:L51"/>
    <mergeCell ref="G40:H40"/>
    <mergeCell ref="G41:H41"/>
    <mergeCell ref="G42:H42"/>
    <mergeCell ref="D48:L48"/>
    <mergeCell ref="D49:L49"/>
    <mergeCell ref="D46:L46"/>
    <mergeCell ref="D54:L54"/>
    <mergeCell ref="D31:E31"/>
    <mergeCell ref="D52:L52"/>
    <mergeCell ref="D53:L53"/>
    <mergeCell ref="J43:K43"/>
    <mergeCell ref="J40:K40"/>
    <mergeCell ref="J41:K41"/>
    <mergeCell ref="J42:K42"/>
    <mergeCell ref="G43:H43"/>
    <mergeCell ref="D50:L50"/>
    <mergeCell ref="D47:L47"/>
    <mergeCell ref="J38:K38"/>
    <mergeCell ref="J39:K39"/>
    <mergeCell ref="J33:K33"/>
    <mergeCell ref="J34:K34"/>
    <mergeCell ref="J35:K35"/>
    <mergeCell ref="B43:C43"/>
    <mergeCell ref="B41:C41"/>
    <mergeCell ref="B42:C42"/>
    <mergeCell ref="B36:C36"/>
    <mergeCell ref="B38:C38"/>
    <mergeCell ref="B39:C39"/>
    <mergeCell ref="B40:C40"/>
    <mergeCell ref="B37:C37"/>
    <mergeCell ref="I32:K32"/>
    <mergeCell ref="G35:H35"/>
    <mergeCell ref="G32:H33"/>
    <mergeCell ref="G34:H34"/>
    <mergeCell ref="G36:H36"/>
    <mergeCell ref="G37:H37"/>
    <mergeCell ref="J36:K36"/>
    <mergeCell ref="J37:K37"/>
    <mergeCell ref="G38:H38"/>
    <mergeCell ref="G39:H39"/>
    <mergeCell ref="B34:C34"/>
    <mergeCell ref="B35:C35"/>
    <mergeCell ref="D17:E17"/>
    <mergeCell ref="D25:E25"/>
    <mergeCell ref="D16:E16"/>
    <mergeCell ref="D22:E22"/>
    <mergeCell ref="D32:E32"/>
    <mergeCell ref="D18:E18"/>
    <mergeCell ref="B28:F28"/>
    <mergeCell ref="D24:E24"/>
    <mergeCell ref="D20:E20"/>
    <mergeCell ref="D19:E19"/>
    <mergeCell ref="D21:E21"/>
    <mergeCell ref="D23:E23"/>
    <mergeCell ref="B32:C33"/>
    <mergeCell ref="D26:E26"/>
  </mergeCells>
  <phoneticPr fontId="17"/>
  <dataValidations count="5">
    <dataValidation imeMode="off" allowBlank="1" showInputMessage="1" showErrorMessage="1" sqref="B8:B27 G8:H27 J8:K27" xr:uid="{00000000-0002-0000-0F00-000000000000}"/>
    <dataValidation type="list" allowBlank="1" showInputMessage="1" showErrorMessage="1" sqref="M27" xr:uid="{00000000-0002-0000-0F00-000001000000}">
      <formula1>"○,　"</formula1>
    </dataValidation>
    <dataValidation type="list" allowBlank="1" showInputMessage="1" showErrorMessage="1" sqref="F8:F26" xr:uid="{00000000-0002-0000-0F00-000002000000}">
      <formula1>$S$7:$S$9</formula1>
    </dataValidation>
    <dataValidation type="list" allowBlank="1" showInputMessage="1" showErrorMessage="1" sqref="C8:C26" xr:uid="{00000000-0002-0000-0F00-000003000000}">
      <formula1>$R$7:$R$15</formula1>
    </dataValidation>
    <dataValidation type="list" allowBlank="1" showInputMessage="1" showErrorMessage="1" sqref="M8:M26" xr:uid="{00000000-0002-0000-0F00-000004000000}">
      <formula1>$T$7:$T$8</formula1>
    </dataValidation>
  </dataValidations>
  <printOptions horizontalCentered="1"/>
  <pageMargins left="0.59055118110236227" right="0.59055118110236227" top="0.6692913385826772" bottom="0.59055118110236227" header="0.51181102362204722" footer="0.51181102362204722"/>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K47"/>
  <sheetViews>
    <sheetView showGridLines="0" showZeros="0" zoomScaleNormal="100" zoomScaleSheetLayoutView="100" workbookViewId="0">
      <selection activeCell="AL13" sqref="AL13"/>
    </sheetView>
  </sheetViews>
  <sheetFormatPr defaultColWidth="9" defaultRowHeight="13.5" x14ac:dyDescent="0.15"/>
  <cols>
    <col min="1" max="52" width="2.625" style="211" customWidth="1"/>
    <col min="53" max="16384" width="9" style="211"/>
  </cols>
  <sheetData>
    <row r="1" spans="1:37" ht="15" customHeight="1" x14ac:dyDescent="0.15">
      <c r="A1" s="1592" t="s">
        <v>749</v>
      </c>
      <c r="B1" s="1592"/>
      <c r="C1" s="1592"/>
      <c r="D1" s="1592"/>
      <c r="E1" s="1592"/>
      <c r="F1" s="1592"/>
      <c r="G1" s="1592"/>
      <c r="H1" s="1592"/>
      <c r="I1" s="1592"/>
      <c r="J1" s="1592"/>
      <c r="K1" s="1592"/>
      <c r="L1" s="1592"/>
      <c r="M1" s="1592"/>
      <c r="N1" s="1592"/>
      <c r="O1" s="1592"/>
      <c r="P1" s="1592"/>
      <c r="Q1" s="1592"/>
      <c r="R1" s="1592"/>
      <c r="S1" s="1592"/>
      <c r="T1" s="1592"/>
      <c r="U1" s="1592"/>
      <c r="V1" s="1592"/>
      <c r="W1" s="1592"/>
      <c r="X1" s="1592"/>
      <c r="Y1" s="1592"/>
      <c r="Z1" s="1592"/>
      <c r="AA1" s="1592"/>
      <c r="AB1" s="1592"/>
      <c r="AC1" s="1592"/>
      <c r="AD1" s="1592"/>
      <c r="AE1" s="1592"/>
      <c r="AF1" s="1592"/>
      <c r="AG1" s="1592"/>
      <c r="AH1" s="1592"/>
      <c r="AI1" s="1592"/>
      <c r="AJ1" s="1592"/>
    </row>
    <row r="2" spans="1:37" ht="15" customHeight="1" x14ac:dyDescent="0.15">
      <c r="A2" s="210"/>
      <c r="B2" s="210"/>
      <c r="C2" s="210"/>
      <c r="D2" s="210"/>
      <c r="E2" s="210"/>
      <c r="F2" s="210"/>
      <c r="G2" s="210"/>
      <c r="H2" s="210"/>
      <c r="I2" s="210"/>
      <c r="J2" s="210"/>
      <c r="K2" s="210"/>
      <c r="L2" s="570"/>
      <c r="M2" s="570"/>
      <c r="N2" s="570"/>
      <c r="O2" s="570"/>
      <c r="P2" s="570"/>
      <c r="Q2" s="570"/>
      <c r="R2" s="570"/>
      <c r="S2" s="570"/>
      <c r="T2" s="570"/>
      <c r="U2" s="570"/>
      <c r="V2" s="570"/>
      <c r="W2" s="570"/>
      <c r="X2" s="570"/>
      <c r="Y2" s="570"/>
      <c r="Z2" s="570"/>
      <c r="AA2" s="570"/>
      <c r="AB2" s="570"/>
      <c r="AC2" s="570"/>
      <c r="AD2" s="570"/>
      <c r="AE2" s="570"/>
      <c r="AF2" s="570"/>
      <c r="AG2" s="570"/>
      <c r="AH2" s="570"/>
      <c r="AI2" s="570"/>
      <c r="AJ2" s="570"/>
    </row>
    <row r="3" spans="1:37" ht="15" customHeight="1" x14ac:dyDescent="0.15">
      <c r="A3" s="210"/>
      <c r="B3" s="210"/>
      <c r="C3" s="210"/>
      <c r="D3" s="210"/>
      <c r="E3" s="210"/>
      <c r="F3" s="210"/>
      <c r="G3" s="210"/>
      <c r="H3" s="210"/>
      <c r="I3" s="210"/>
      <c r="J3" s="210"/>
      <c r="K3" s="210"/>
      <c r="L3" s="570"/>
      <c r="M3" s="570"/>
      <c r="N3" s="570"/>
      <c r="O3" s="570"/>
      <c r="P3" s="570"/>
      <c r="Q3" s="570"/>
      <c r="R3" s="570"/>
      <c r="S3" s="570"/>
      <c r="T3" s="570"/>
      <c r="U3" s="570"/>
      <c r="V3" s="570"/>
      <c r="W3" s="570"/>
      <c r="X3" s="570"/>
      <c r="Y3" s="570"/>
      <c r="Z3" s="570"/>
      <c r="AA3" s="570"/>
      <c r="AB3" s="572" t="s">
        <v>500</v>
      </c>
      <c r="AC3" s="570"/>
      <c r="AE3" s="572"/>
      <c r="AF3" s="572"/>
      <c r="AG3" s="572"/>
      <c r="AH3" s="572"/>
      <c r="AI3" s="572"/>
      <c r="AJ3" s="570"/>
    </row>
    <row r="4" spans="1:37" ht="15" customHeight="1" x14ac:dyDescent="0.15">
      <c r="A4" s="570"/>
      <c r="B4" s="570"/>
      <c r="C4" s="570"/>
      <c r="D4" s="570"/>
      <c r="E4" s="570"/>
      <c r="F4" s="570"/>
      <c r="G4" s="570"/>
      <c r="H4" s="570"/>
      <c r="I4" s="570"/>
      <c r="J4" s="570"/>
      <c r="K4" s="570"/>
      <c r="L4" s="570"/>
      <c r="M4" s="570"/>
      <c r="N4" s="570"/>
      <c r="O4" s="570"/>
      <c r="P4" s="570"/>
      <c r="Q4" s="570"/>
      <c r="R4" s="570"/>
      <c r="S4" s="570"/>
      <c r="T4" s="570"/>
      <c r="U4" s="570"/>
      <c r="V4" s="570"/>
      <c r="W4" s="570"/>
      <c r="X4" s="570"/>
      <c r="Y4" s="570" t="s">
        <v>718</v>
      </c>
      <c r="AA4" s="570"/>
      <c r="AB4" s="572" t="s">
        <v>501</v>
      </c>
      <c r="AC4" s="570"/>
      <c r="AE4" s="572"/>
      <c r="AF4" s="572"/>
      <c r="AG4" s="572"/>
      <c r="AH4" s="572"/>
      <c r="AI4" s="572"/>
      <c r="AJ4" s="570"/>
    </row>
    <row r="5" spans="1:37" ht="15" customHeight="1" x14ac:dyDescent="0.15">
      <c r="A5" s="570"/>
      <c r="B5" s="570"/>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c r="AF5" s="570"/>
      <c r="AG5" s="570"/>
      <c r="AH5" s="570"/>
      <c r="AI5" s="570"/>
      <c r="AJ5" s="570"/>
    </row>
    <row r="6" spans="1:37" ht="15" customHeight="1" x14ac:dyDescent="0.15">
      <c r="J6" s="210"/>
      <c r="K6" s="570"/>
      <c r="L6" s="570"/>
      <c r="M6" s="570"/>
      <c r="N6" s="570"/>
      <c r="O6" s="570"/>
      <c r="P6" s="570"/>
      <c r="Q6" s="570"/>
    </row>
    <row r="7" spans="1:37" ht="15" customHeight="1" x14ac:dyDescent="0.15">
      <c r="B7" s="1666" t="s">
        <v>502</v>
      </c>
      <c r="C7" s="1666"/>
      <c r="D7" s="1666"/>
      <c r="E7" s="1666"/>
      <c r="F7" s="1666"/>
      <c r="G7" s="1666"/>
      <c r="H7" s="1666"/>
      <c r="I7" s="1666"/>
      <c r="J7" s="210" t="s">
        <v>528</v>
      </c>
      <c r="K7" s="570"/>
      <c r="L7" s="570"/>
      <c r="M7" s="570"/>
      <c r="N7" s="570"/>
      <c r="O7" s="570"/>
      <c r="P7" s="570"/>
      <c r="Q7" s="570"/>
    </row>
    <row r="8" spans="1:37" ht="15" customHeight="1" x14ac:dyDescent="0.15">
      <c r="B8" s="570"/>
      <c r="C8" s="572" t="s">
        <v>503</v>
      </c>
      <c r="D8" s="570"/>
      <c r="E8" s="570"/>
      <c r="F8" s="570"/>
      <c r="G8" s="570"/>
      <c r="H8" s="570"/>
      <c r="I8" s="570"/>
      <c r="J8" s="575"/>
      <c r="K8" s="570"/>
      <c r="L8" s="570"/>
      <c r="M8" s="570"/>
      <c r="N8" s="570"/>
      <c r="O8" s="570"/>
      <c r="P8" s="570"/>
      <c r="Q8" s="570"/>
    </row>
    <row r="9" spans="1:37" ht="15" customHeight="1" x14ac:dyDescent="0.15">
      <c r="J9" s="570"/>
      <c r="K9" s="570"/>
      <c r="L9" s="570"/>
      <c r="M9" s="570"/>
      <c r="N9" s="570"/>
      <c r="O9" s="570"/>
      <c r="P9" s="570"/>
      <c r="Q9" s="570"/>
      <c r="R9" s="570"/>
      <c r="S9" s="570"/>
      <c r="T9" s="570"/>
      <c r="U9" s="570"/>
      <c r="V9" s="570"/>
      <c r="W9" s="572"/>
      <c r="X9" s="572"/>
      <c r="Y9" s="572"/>
      <c r="Z9" s="572"/>
      <c r="AA9" s="572"/>
      <c r="AB9" s="572"/>
      <c r="AC9" s="572"/>
      <c r="AD9" s="572"/>
      <c r="AE9" s="572"/>
      <c r="AF9" s="572"/>
      <c r="AG9" s="572"/>
      <c r="AH9" s="572"/>
      <c r="AI9" s="572"/>
      <c r="AJ9" s="572"/>
      <c r="AK9" s="570"/>
    </row>
    <row r="10" spans="1:37" ht="15" customHeight="1" x14ac:dyDescent="0.15">
      <c r="A10" s="570"/>
      <c r="B10" s="570"/>
      <c r="H10" s="570"/>
      <c r="I10" s="570"/>
      <c r="J10" s="570"/>
      <c r="K10" s="570"/>
      <c r="L10" s="570"/>
      <c r="M10" s="570"/>
      <c r="N10" s="570"/>
      <c r="O10" s="570"/>
      <c r="P10" s="570"/>
      <c r="Q10" s="570"/>
      <c r="R10" s="570"/>
      <c r="S10" s="570"/>
      <c r="T10" s="570"/>
      <c r="U10" s="570"/>
      <c r="V10" s="570"/>
      <c r="W10" s="1595" t="s">
        <v>717</v>
      </c>
      <c r="X10" s="1595"/>
      <c r="Y10" s="1595"/>
      <c r="Z10" s="1595"/>
      <c r="AA10" s="1595"/>
      <c r="AB10" s="1595"/>
      <c r="AC10" s="1595"/>
      <c r="AD10" s="1595"/>
      <c r="AE10" s="1595"/>
      <c r="AF10" s="1595"/>
      <c r="AG10" s="1595"/>
      <c r="AH10" s="1595"/>
      <c r="AI10" s="618"/>
      <c r="AJ10" s="570"/>
    </row>
    <row r="11" spans="1:37" ht="15" customHeight="1" x14ac:dyDescent="0.15">
      <c r="A11" s="570"/>
      <c r="B11" s="570"/>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0"/>
    </row>
    <row r="12" spans="1:37" ht="15" customHeight="1" x14ac:dyDescent="0.15">
      <c r="A12" s="570"/>
      <c r="B12" s="570"/>
      <c r="H12" s="570"/>
      <c r="I12" s="570"/>
      <c r="J12" s="570"/>
      <c r="K12" s="570"/>
      <c r="L12" s="570"/>
      <c r="M12" s="570"/>
      <c r="N12" s="570"/>
      <c r="O12" s="570"/>
      <c r="P12" s="570"/>
      <c r="Q12" s="570"/>
      <c r="R12" s="570"/>
      <c r="S12" s="570"/>
      <c r="T12" s="570"/>
      <c r="U12" s="570"/>
      <c r="V12" s="570"/>
      <c r="W12" s="570"/>
      <c r="X12" s="570"/>
      <c r="Y12" s="570"/>
      <c r="Z12" s="570"/>
      <c r="AA12" s="570"/>
      <c r="AB12" s="570"/>
      <c r="AC12" s="570"/>
      <c r="AD12" s="570"/>
      <c r="AE12" s="570"/>
      <c r="AF12" s="570"/>
      <c r="AG12" s="570"/>
      <c r="AH12" s="570"/>
      <c r="AI12" s="570"/>
      <c r="AJ12" s="570"/>
    </row>
    <row r="13" spans="1:37" ht="15" customHeight="1" x14ac:dyDescent="0.15">
      <c r="A13" s="570"/>
      <c r="B13" s="570"/>
      <c r="C13" s="1594"/>
      <c r="D13" s="1594"/>
      <c r="E13" s="1594"/>
      <c r="F13" s="1667" t="s">
        <v>504</v>
      </c>
      <c r="G13" s="1667"/>
      <c r="H13" s="1668" t="s">
        <v>505</v>
      </c>
      <c r="I13" s="1668"/>
      <c r="J13" s="1668"/>
      <c r="K13" s="1668"/>
      <c r="L13" s="1668"/>
      <c r="M13" s="1668"/>
      <c r="N13" s="1668"/>
      <c r="O13" s="1668"/>
      <c r="P13" s="1668"/>
      <c r="Q13" s="1668"/>
      <c r="R13" s="1668"/>
      <c r="S13" s="1668"/>
      <c r="T13" s="1668"/>
      <c r="U13" s="1668"/>
      <c r="V13" s="1668"/>
      <c r="W13" s="1668"/>
      <c r="X13" s="1668"/>
      <c r="Y13" s="1668"/>
      <c r="Z13" s="1668"/>
      <c r="AA13" s="1668"/>
      <c r="AB13" s="1668"/>
      <c r="AC13" s="1668"/>
      <c r="AD13" s="1668"/>
      <c r="AE13" s="1668"/>
      <c r="AF13" s="1668"/>
      <c r="AG13" s="1668"/>
      <c r="AH13" s="1668"/>
      <c r="AI13" s="1668"/>
      <c r="AJ13" s="1668"/>
    </row>
    <row r="14" spans="1:37" ht="15" customHeight="1" x14ac:dyDescent="0.15">
      <c r="A14" s="570"/>
      <c r="B14" s="570"/>
      <c r="C14" s="1594"/>
      <c r="D14" s="1594"/>
      <c r="E14" s="1594"/>
      <c r="F14" s="1667"/>
      <c r="G14" s="1667"/>
      <c r="H14" s="1668"/>
      <c r="I14" s="1668"/>
      <c r="J14" s="1668"/>
      <c r="K14" s="1668"/>
      <c r="L14" s="1668"/>
      <c r="M14" s="1668"/>
      <c r="N14" s="1668"/>
      <c r="O14" s="1668"/>
      <c r="P14" s="1668"/>
      <c r="Q14" s="1668"/>
      <c r="R14" s="1668"/>
      <c r="S14" s="1668"/>
      <c r="T14" s="1668"/>
      <c r="U14" s="1668"/>
      <c r="V14" s="1668"/>
      <c r="W14" s="1668"/>
      <c r="X14" s="1668"/>
      <c r="Y14" s="1668"/>
      <c r="Z14" s="1668"/>
      <c r="AA14" s="1668"/>
      <c r="AB14" s="1668"/>
      <c r="AC14" s="1668"/>
      <c r="AD14" s="1668"/>
      <c r="AE14" s="1668"/>
      <c r="AF14" s="1668"/>
      <c r="AG14" s="1668"/>
      <c r="AH14" s="1668"/>
      <c r="AI14" s="1668"/>
      <c r="AJ14" s="1668"/>
    </row>
    <row r="15" spans="1:37" ht="15" customHeight="1" x14ac:dyDescent="0.15">
      <c r="A15" s="570"/>
      <c r="B15" s="570"/>
      <c r="C15" s="1594"/>
      <c r="D15" s="1594"/>
      <c r="E15" s="1594"/>
      <c r="F15" s="1667"/>
      <c r="G15" s="1667"/>
      <c r="H15" s="1668"/>
      <c r="I15" s="1668"/>
      <c r="J15" s="1668"/>
      <c r="K15" s="1668"/>
      <c r="L15" s="1668"/>
      <c r="M15" s="1668"/>
      <c r="N15" s="1668"/>
      <c r="O15" s="1668"/>
      <c r="P15" s="1668"/>
      <c r="Q15" s="1668"/>
      <c r="R15" s="1668"/>
      <c r="S15" s="1668"/>
      <c r="T15" s="1668"/>
      <c r="U15" s="1668"/>
      <c r="V15" s="1668"/>
      <c r="W15" s="1668"/>
      <c r="X15" s="1668"/>
      <c r="Y15" s="1668"/>
      <c r="Z15" s="1668"/>
      <c r="AA15" s="1668"/>
      <c r="AB15" s="1668"/>
      <c r="AC15" s="1668"/>
      <c r="AD15" s="1668"/>
      <c r="AE15" s="1668"/>
      <c r="AF15" s="1668"/>
      <c r="AG15" s="1668"/>
      <c r="AH15" s="1668"/>
      <c r="AI15" s="1668"/>
      <c r="AJ15" s="1668"/>
    </row>
    <row r="16" spans="1:37" ht="15" customHeight="1" x14ac:dyDescent="0.15">
      <c r="A16" s="210"/>
      <c r="B16" s="210"/>
      <c r="C16" s="210"/>
      <c r="D16" s="210"/>
      <c r="E16" s="210"/>
      <c r="F16" s="210"/>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row>
    <row r="17" spans="1:36" ht="15" customHeight="1" x14ac:dyDescent="0.15">
      <c r="A17" s="210"/>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row>
    <row r="18" spans="1:36" ht="15" customHeight="1" x14ac:dyDescent="0.15">
      <c r="A18" s="570"/>
      <c r="C18" s="1589" t="s">
        <v>506</v>
      </c>
      <c r="D18" s="933"/>
      <c r="E18" s="933"/>
      <c r="F18" s="933"/>
      <c r="G18" s="933"/>
      <c r="H18" s="933"/>
      <c r="I18" s="933"/>
      <c r="J18" s="933"/>
      <c r="K18" s="933"/>
      <c r="L18" s="933"/>
      <c r="M18" s="933"/>
      <c r="N18" s="933"/>
      <c r="O18" s="933"/>
      <c r="P18" s="933"/>
      <c r="Q18" s="933"/>
      <c r="R18" s="933"/>
      <c r="S18" s="933"/>
      <c r="T18" s="933"/>
      <c r="U18" s="933"/>
      <c r="V18" s="933"/>
      <c r="W18" s="933"/>
      <c r="X18" s="933"/>
      <c r="Y18" s="933"/>
      <c r="Z18" s="933"/>
      <c r="AA18" s="933"/>
      <c r="AB18" s="933"/>
      <c r="AC18" s="933"/>
      <c r="AD18" s="933"/>
      <c r="AE18" s="933"/>
      <c r="AF18" s="933"/>
      <c r="AG18" s="933"/>
      <c r="AH18" s="933"/>
      <c r="AI18" s="576"/>
      <c r="AJ18" s="570"/>
    </row>
    <row r="19" spans="1:36" ht="15" customHeight="1" x14ac:dyDescent="0.15">
      <c r="A19" s="570"/>
      <c r="B19" s="576"/>
      <c r="C19" s="933"/>
      <c r="D19" s="933"/>
      <c r="E19" s="933"/>
      <c r="F19" s="933"/>
      <c r="G19" s="933"/>
      <c r="H19" s="933"/>
      <c r="I19" s="933"/>
      <c r="J19" s="933"/>
      <c r="K19" s="933"/>
      <c r="L19" s="933"/>
      <c r="M19" s="933"/>
      <c r="N19" s="933"/>
      <c r="O19" s="933"/>
      <c r="P19" s="933"/>
      <c r="Q19" s="933"/>
      <c r="R19" s="933"/>
      <c r="S19" s="933"/>
      <c r="T19" s="933"/>
      <c r="U19" s="933"/>
      <c r="V19" s="933"/>
      <c r="W19" s="933"/>
      <c r="X19" s="933"/>
      <c r="Y19" s="933"/>
      <c r="Z19" s="933"/>
      <c r="AA19" s="933"/>
      <c r="AB19" s="933"/>
      <c r="AC19" s="933"/>
      <c r="AD19" s="933"/>
      <c r="AE19" s="933"/>
      <c r="AF19" s="933"/>
      <c r="AG19" s="933"/>
      <c r="AH19" s="933"/>
      <c r="AI19" s="576"/>
      <c r="AJ19" s="570"/>
    </row>
    <row r="20" spans="1:36" ht="15" customHeight="1" x14ac:dyDescent="0.15">
      <c r="A20" s="570"/>
      <c r="B20" s="576"/>
      <c r="C20" s="933"/>
      <c r="D20" s="933"/>
      <c r="E20" s="933"/>
      <c r="F20" s="933"/>
      <c r="G20" s="933"/>
      <c r="H20" s="933"/>
      <c r="I20" s="933"/>
      <c r="J20" s="933"/>
      <c r="K20" s="933"/>
      <c r="L20" s="933"/>
      <c r="M20" s="933"/>
      <c r="N20" s="933"/>
      <c r="O20" s="933"/>
      <c r="P20" s="933"/>
      <c r="Q20" s="933"/>
      <c r="R20" s="933"/>
      <c r="S20" s="933"/>
      <c r="T20" s="933"/>
      <c r="U20" s="933"/>
      <c r="V20" s="933"/>
      <c r="W20" s="933"/>
      <c r="X20" s="933"/>
      <c r="Y20" s="933"/>
      <c r="Z20" s="933"/>
      <c r="AA20" s="933"/>
      <c r="AB20" s="933"/>
      <c r="AC20" s="933"/>
      <c r="AD20" s="933"/>
      <c r="AE20" s="933"/>
      <c r="AF20" s="933"/>
      <c r="AG20" s="933"/>
      <c r="AH20" s="933"/>
      <c r="AI20" s="576"/>
      <c r="AJ20" s="570"/>
    </row>
    <row r="21" spans="1:36" ht="15" customHeight="1" x14ac:dyDescent="0.15">
      <c r="A21" s="570"/>
      <c r="B21" s="576"/>
      <c r="C21" s="933"/>
      <c r="D21" s="933"/>
      <c r="E21" s="933"/>
      <c r="F21" s="933"/>
      <c r="G21" s="933"/>
      <c r="H21" s="933"/>
      <c r="I21" s="933"/>
      <c r="J21" s="933"/>
      <c r="K21" s="933"/>
      <c r="L21" s="933"/>
      <c r="M21" s="933"/>
      <c r="N21" s="933"/>
      <c r="O21" s="933"/>
      <c r="P21" s="933"/>
      <c r="Q21" s="933"/>
      <c r="R21" s="933"/>
      <c r="S21" s="933"/>
      <c r="T21" s="933"/>
      <c r="U21" s="933"/>
      <c r="V21" s="933"/>
      <c r="W21" s="933"/>
      <c r="X21" s="933"/>
      <c r="Y21" s="933"/>
      <c r="Z21" s="933"/>
      <c r="AA21" s="933"/>
      <c r="AB21" s="933"/>
      <c r="AC21" s="933"/>
      <c r="AD21" s="933"/>
      <c r="AE21" s="933"/>
      <c r="AF21" s="933"/>
      <c r="AG21" s="933"/>
      <c r="AH21" s="933"/>
      <c r="AI21" s="576"/>
      <c r="AJ21" s="570"/>
    </row>
    <row r="22" spans="1:36" ht="15" customHeight="1" x14ac:dyDescent="0.15">
      <c r="A22" s="570"/>
      <c r="B22" s="570"/>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row>
    <row r="23" spans="1:36" ht="15" customHeight="1" x14ac:dyDescent="0.15">
      <c r="A23" s="1590" t="s">
        <v>507</v>
      </c>
      <c r="B23" s="1590"/>
      <c r="C23" s="1590"/>
      <c r="D23" s="1590"/>
      <c r="E23" s="1590"/>
      <c r="F23" s="1590"/>
      <c r="G23" s="1590"/>
      <c r="H23" s="1590"/>
      <c r="I23" s="1590"/>
      <c r="J23" s="1590"/>
      <c r="K23" s="1590"/>
      <c r="L23" s="1590"/>
      <c r="M23" s="1590"/>
      <c r="N23" s="1590"/>
      <c r="O23" s="1590"/>
      <c r="P23" s="1590"/>
      <c r="Q23" s="1590"/>
      <c r="R23" s="1590"/>
      <c r="S23" s="1590"/>
      <c r="T23" s="1590"/>
      <c r="U23" s="1590"/>
      <c r="V23" s="1590"/>
      <c r="W23" s="1590"/>
      <c r="X23" s="1590"/>
      <c r="Y23" s="1590"/>
      <c r="Z23" s="1590"/>
      <c r="AA23" s="1590"/>
      <c r="AB23" s="1590"/>
      <c r="AC23" s="1590"/>
      <c r="AD23" s="1590"/>
      <c r="AE23" s="1590"/>
      <c r="AF23" s="1590"/>
      <c r="AG23" s="1590"/>
      <c r="AH23" s="1590"/>
      <c r="AI23" s="1590"/>
      <c r="AJ23" s="1590"/>
    </row>
    <row r="24" spans="1:36" ht="15" customHeight="1" x14ac:dyDescent="0.15">
      <c r="A24" s="570"/>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row>
    <row r="25" spans="1:36" ht="15" customHeight="1" x14ac:dyDescent="0.15">
      <c r="A25" s="570"/>
      <c r="B25" s="570"/>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row>
    <row r="26" spans="1:36" ht="15" customHeight="1" x14ac:dyDescent="0.15">
      <c r="A26" s="574"/>
      <c r="C26" s="577"/>
      <c r="D26" s="577" t="s">
        <v>508</v>
      </c>
      <c r="E26" s="577"/>
      <c r="F26" s="577"/>
      <c r="G26" s="577"/>
      <c r="H26" s="577"/>
      <c r="I26" s="573"/>
      <c r="J26" s="573"/>
      <c r="K26" s="573"/>
      <c r="L26" s="573"/>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0"/>
    </row>
    <row r="27" spans="1:36" ht="15" customHeight="1" x14ac:dyDescent="0.15">
      <c r="A27" s="574"/>
      <c r="B27" s="574"/>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0"/>
    </row>
    <row r="28" spans="1:36" ht="15" customHeight="1" x14ac:dyDescent="0.15">
      <c r="A28" s="574"/>
      <c r="B28" s="574"/>
      <c r="C28" s="574"/>
      <c r="D28" s="577" t="s">
        <v>509</v>
      </c>
      <c r="E28" s="574"/>
      <c r="F28" s="1665" t="s">
        <v>576</v>
      </c>
      <c r="G28" s="933"/>
      <c r="H28" s="933"/>
      <c r="I28" s="933"/>
      <c r="J28" s="933"/>
      <c r="K28" s="933"/>
      <c r="L28" s="933"/>
      <c r="M28" s="933"/>
      <c r="N28" s="933"/>
      <c r="O28" s="933"/>
      <c r="P28" s="933"/>
      <c r="Q28" s="933"/>
      <c r="R28" s="933"/>
      <c r="S28" s="933"/>
      <c r="T28" s="933"/>
      <c r="U28" s="933"/>
      <c r="V28" s="933"/>
      <c r="W28" s="933"/>
      <c r="X28" s="933"/>
      <c r="Y28" s="933"/>
      <c r="Z28" s="933"/>
      <c r="AA28" s="933"/>
      <c r="AB28" s="933"/>
      <c r="AC28" s="933"/>
      <c r="AD28" s="933"/>
      <c r="AE28" s="933"/>
      <c r="AF28" s="933"/>
      <c r="AG28" s="933"/>
      <c r="AH28" s="933"/>
      <c r="AI28" s="933"/>
      <c r="AJ28" s="570"/>
    </row>
    <row r="29" spans="1:36" ht="15" customHeight="1" x14ac:dyDescent="0.15">
      <c r="A29" s="574"/>
      <c r="C29" s="577"/>
      <c r="D29" s="577"/>
      <c r="E29" s="577"/>
      <c r="F29" s="933"/>
      <c r="G29" s="933"/>
      <c r="H29" s="933"/>
      <c r="I29" s="933"/>
      <c r="J29" s="933"/>
      <c r="K29" s="933"/>
      <c r="L29" s="933"/>
      <c r="M29" s="933"/>
      <c r="N29" s="933"/>
      <c r="O29" s="933"/>
      <c r="P29" s="933"/>
      <c r="Q29" s="933"/>
      <c r="R29" s="933"/>
      <c r="S29" s="933"/>
      <c r="T29" s="933"/>
      <c r="U29" s="933"/>
      <c r="V29" s="933"/>
      <c r="W29" s="933"/>
      <c r="X29" s="933"/>
      <c r="Y29" s="933"/>
      <c r="Z29" s="933"/>
      <c r="AA29" s="933"/>
      <c r="AB29" s="933"/>
      <c r="AC29" s="933"/>
      <c r="AD29" s="933"/>
      <c r="AE29" s="933"/>
      <c r="AF29" s="933"/>
      <c r="AG29" s="933"/>
      <c r="AH29" s="933"/>
      <c r="AI29" s="933"/>
      <c r="AJ29" s="570"/>
    </row>
    <row r="30" spans="1:36" ht="15" customHeight="1" x14ac:dyDescent="0.15">
      <c r="A30" s="574"/>
      <c r="B30" s="574"/>
      <c r="C30" s="574"/>
      <c r="D30" s="574"/>
      <c r="E30" s="574"/>
      <c r="F30" s="574"/>
      <c r="G30" s="574"/>
      <c r="H30" s="574"/>
      <c r="I30" s="574"/>
      <c r="J30" s="574"/>
      <c r="K30" s="574"/>
      <c r="L30" s="574"/>
      <c r="M30" s="574"/>
      <c r="N30" s="574"/>
      <c r="O30" s="574"/>
      <c r="P30" s="574"/>
      <c r="Q30" s="574"/>
      <c r="R30" s="574"/>
      <c r="S30" s="574"/>
      <c r="T30" s="574"/>
      <c r="U30" s="574"/>
      <c r="V30" s="574"/>
      <c r="W30" s="574"/>
      <c r="X30" s="574"/>
      <c r="Y30" s="574"/>
      <c r="Z30" s="574"/>
      <c r="AA30" s="574"/>
      <c r="AB30" s="574"/>
      <c r="AC30" s="574"/>
      <c r="AD30" s="574"/>
      <c r="AE30" s="574"/>
      <c r="AF30" s="574"/>
      <c r="AG30" s="574"/>
      <c r="AH30" s="574"/>
      <c r="AI30" s="574"/>
      <c r="AJ30" s="570"/>
    </row>
    <row r="31" spans="1:36" ht="15" customHeight="1" x14ac:dyDescent="0.15">
      <c r="A31" s="570"/>
      <c r="B31" s="574"/>
      <c r="C31" s="574"/>
      <c r="D31" s="574"/>
      <c r="E31" s="574"/>
      <c r="F31" s="574"/>
      <c r="G31" s="574"/>
      <c r="H31" s="574"/>
      <c r="I31" s="574"/>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4"/>
      <c r="AG31" s="574"/>
      <c r="AH31" s="574"/>
      <c r="AI31" s="574"/>
      <c r="AJ31" s="570"/>
    </row>
    <row r="32" spans="1:36" ht="15" customHeight="1" x14ac:dyDescent="0.15">
      <c r="A32" s="570"/>
      <c r="B32" s="579"/>
      <c r="C32" s="1589"/>
      <c r="D32" s="1589"/>
      <c r="E32" s="1589"/>
      <c r="F32" s="1589"/>
      <c r="G32" s="1589"/>
      <c r="H32" s="1589"/>
      <c r="I32" s="1589"/>
      <c r="J32" s="1589"/>
      <c r="K32" s="1589"/>
      <c r="L32" s="1589"/>
      <c r="M32" s="1589"/>
      <c r="N32" s="1589"/>
      <c r="O32" s="1589"/>
      <c r="P32" s="1589"/>
      <c r="Q32" s="1589"/>
      <c r="R32" s="1589"/>
      <c r="S32" s="1589"/>
      <c r="T32" s="1589"/>
      <c r="U32" s="1589"/>
      <c r="V32" s="1589"/>
      <c r="W32" s="1589"/>
      <c r="X32" s="1589"/>
      <c r="Y32" s="1589"/>
      <c r="Z32" s="1589"/>
      <c r="AA32" s="1589"/>
      <c r="AB32" s="1589"/>
      <c r="AC32" s="1589"/>
      <c r="AD32" s="1589"/>
      <c r="AE32" s="1589"/>
      <c r="AF32" s="1589"/>
      <c r="AG32" s="1589"/>
      <c r="AH32" s="1589"/>
      <c r="AI32" s="1589"/>
      <c r="AJ32" s="570"/>
    </row>
    <row r="33" spans="1:36" ht="15" customHeight="1" x14ac:dyDescent="0.15">
      <c r="A33" s="570"/>
      <c r="B33" s="580"/>
      <c r="C33" s="1589"/>
      <c r="D33" s="1589"/>
      <c r="E33" s="1589"/>
      <c r="F33" s="1589"/>
      <c r="G33" s="1589"/>
      <c r="H33" s="1589"/>
      <c r="I33" s="1589"/>
      <c r="J33" s="1589"/>
      <c r="K33" s="1589"/>
      <c r="L33" s="1589"/>
      <c r="M33" s="1589"/>
      <c r="N33" s="1589"/>
      <c r="O33" s="1589"/>
      <c r="P33" s="1589"/>
      <c r="Q33" s="1589"/>
      <c r="R33" s="1589"/>
      <c r="S33" s="1589"/>
      <c r="T33" s="1589"/>
      <c r="U33" s="1589"/>
      <c r="V33" s="1589"/>
      <c r="W33" s="1589"/>
      <c r="X33" s="1589"/>
      <c r="Y33" s="1589"/>
      <c r="Z33" s="1589"/>
      <c r="AA33" s="1589"/>
      <c r="AB33" s="1589"/>
      <c r="AC33" s="1589"/>
      <c r="AD33" s="1589"/>
      <c r="AE33" s="1589"/>
      <c r="AF33" s="1589"/>
      <c r="AG33" s="1589"/>
      <c r="AH33" s="1589"/>
      <c r="AI33" s="1589"/>
      <c r="AJ33" s="570"/>
    </row>
    <row r="34" spans="1:36" ht="15" customHeight="1" x14ac:dyDescent="0.15">
      <c r="A34" s="570"/>
      <c r="B34" s="580"/>
      <c r="C34" s="1589"/>
      <c r="D34" s="1589"/>
      <c r="E34" s="1589"/>
      <c r="F34" s="1589"/>
      <c r="G34" s="1589"/>
      <c r="H34" s="1589"/>
      <c r="I34" s="1589"/>
      <c r="J34" s="1589"/>
      <c r="K34" s="1589"/>
      <c r="L34" s="1589"/>
      <c r="M34" s="1589"/>
      <c r="N34" s="1589"/>
      <c r="O34" s="1589"/>
      <c r="P34" s="1589"/>
      <c r="Q34" s="1589"/>
      <c r="R34" s="1589"/>
      <c r="S34" s="1589"/>
      <c r="T34" s="1589"/>
      <c r="U34" s="1589"/>
      <c r="V34" s="1589"/>
      <c r="W34" s="1589"/>
      <c r="X34" s="1589"/>
      <c r="Y34" s="1589"/>
      <c r="Z34" s="1589"/>
      <c r="AA34" s="1589"/>
      <c r="AB34" s="1589"/>
      <c r="AC34" s="1589"/>
      <c r="AD34" s="1589"/>
      <c r="AE34" s="1589"/>
      <c r="AF34" s="1589"/>
      <c r="AG34" s="1589"/>
      <c r="AH34" s="1589"/>
      <c r="AI34" s="1589"/>
      <c r="AJ34" s="570"/>
    </row>
    <row r="35" spans="1:36" ht="15" customHeight="1" x14ac:dyDescent="0.15">
      <c r="A35" s="574"/>
      <c r="B35" s="574"/>
      <c r="C35" s="574"/>
      <c r="D35" s="574"/>
      <c r="E35" s="574"/>
      <c r="F35" s="574"/>
      <c r="G35" s="574"/>
      <c r="H35" s="574"/>
      <c r="I35" s="574"/>
      <c r="J35" s="574"/>
      <c r="K35" s="574"/>
      <c r="L35" s="574"/>
      <c r="M35" s="574"/>
      <c r="N35" s="574"/>
      <c r="O35" s="574"/>
      <c r="P35" s="574"/>
      <c r="Q35" s="574"/>
      <c r="R35" s="574"/>
      <c r="S35" s="574"/>
      <c r="T35" s="574"/>
      <c r="U35" s="574"/>
      <c r="V35" s="574"/>
      <c r="W35" s="574"/>
      <c r="X35" s="574"/>
      <c r="Y35" s="574"/>
      <c r="Z35" s="574"/>
      <c r="AA35" s="574"/>
      <c r="AB35" s="574"/>
      <c r="AC35" s="574"/>
      <c r="AD35" s="574"/>
      <c r="AE35" s="574"/>
      <c r="AF35" s="574"/>
      <c r="AG35" s="574"/>
      <c r="AH35" s="574"/>
      <c r="AI35" s="574"/>
      <c r="AJ35" s="570"/>
    </row>
    <row r="36" spans="1:36" ht="15" customHeight="1" x14ac:dyDescent="0.15">
      <c r="A36" s="570"/>
      <c r="B36" s="570"/>
      <c r="C36" s="570"/>
      <c r="D36" s="570"/>
      <c r="E36" s="570"/>
      <c r="F36" s="570"/>
      <c r="G36" s="570"/>
      <c r="H36" s="570"/>
      <c r="I36" s="570"/>
      <c r="J36" s="570"/>
      <c r="K36" s="570"/>
      <c r="L36" s="570"/>
      <c r="M36" s="570"/>
      <c r="N36" s="570"/>
      <c r="O36" s="570"/>
      <c r="P36" s="570"/>
      <c r="Q36" s="570"/>
      <c r="R36" s="570"/>
      <c r="S36" s="570"/>
      <c r="T36" s="570"/>
      <c r="U36" s="570"/>
      <c r="V36" s="570"/>
      <c r="W36" s="570"/>
      <c r="X36" s="570"/>
      <c r="Y36" s="570"/>
      <c r="Z36" s="570"/>
      <c r="AA36" s="570"/>
      <c r="AB36" s="570"/>
      <c r="AC36" s="570"/>
      <c r="AD36" s="570"/>
      <c r="AE36" s="570"/>
      <c r="AF36" s="570"/>
      <c r="AG36" s="570"/>
      <c r="AH36" s="570"/>
      <c r="AI36" s="570"/>
      <c r="AJ36" s="570"/>
    </row>
    <row r="37" spans="1:36" ht="15" customHeight="1" x14ac:dyDescent="0.15">
      <c r="A37" s="570"/>
      <c r="B37" s="570"/>
      <c r="C37" s="570"/>
      <c r="D37" s="570"/>
      <c r="E37" s="570"/>
      <c r="F37" s="570"/>
      <c r="G37" s="570"/>
      <c r="H37" s="570"/>
      <c r="I37" s="570"/>
      <c r="J37" s="570"/>
      <c r="K37" s="570"/>
      <c r="L37" s="570"/>
      <c r="M37" s="570"/>
      <c r="N37" s="570"/>
      <c r="O37" s="570"/>
      <c r="P37" s="570"/>
      <c r="Q37" s="570"/>
      <c r="R37" s="570"/>
      <c r="S37" s="570"/>
      <c r="T37" s="570"/>
      <c r="U37" s="570"/>
      <c r="V37" s="570"/>
      <c r="W37" s="570"/>
      <c r="X37" s="570"/>
      <c r="Y37" s="570"/>
      <c r="Z37" s="570"/>
      <c r="AA37" s="570"/>
      <c r="AB37" s="570"/>
      <c r="AC37" s="570"/>
      <c r="AD37" s="570"/>
      <c r="AE37" s="570"/>
      <c r="AF37" s="570"/>
      <c r="AG37" s="570"/>
      <c r="AH37" s="570"/>
      <c r="AI37" s="570"/>
      <c r="AJ37" s="570"/>
    </row>
    <row r="38" spans="1:36" ht="15" customHeight="1" x14ac:dyDescent="0.15">
      <c r="A38" s="570"/>
      <c r="B38" s="570"/>
      <c r="C38" s="570"/>
      <c r="D38" s="570"/>
      <c r="E38" s="570"/>
      <c r="F38" s="570"/>
      <c r="G38" s="570"/>
      <c r="H38" s="570"/>
      <c r="I38" s="570"/>
      <c r="J38" s="570"/>
      <c r="K38" s="570"/>
      <c r="L38" s="570"/>
      <c r="M38" s="570"/>
      <c r="N38" s="570"/>
      <c r="O38" s="570"/>
      <c r="P38" s="570"/>
      <c r="Q38" s="570"/>
      <c r="R38" s="570"/>
      <c r="S38" s="570"/>
      <c r="T38" s="570"/>
      <c r="U38" s="570"/>
      <c r="V38" s="570"/>
      <c r="W38" s="570"/>
      <c r="X38" s="570"/>
      <c r="Y38" s="570"/>
      <c r="Z38" s="570"/>
      <c r="AA38" s="570"/>
      <c r="AB38" s="570"/>
      <c r="AC38" s="570"/>
      <c r="AD38" s="570"/>
      <c r="AE38" s="570"/>
      <c r="AF38" s="570"/>
      <c r="AG38" s="570"/>
      <c r="AH38" s="570"/>
      <c r="AI38" s="570"/>
      <c r="AJ38" s="570"/>
    </row>
    <row r="39" spans="1:36" ht="15" customHeight="1" x14ac:dyDescent="0.15">
      <c r="A39" s="570"/>
      <c r="B39" s="570"/>
      <c r="C39" s="570"/>
      <c r="D39" s="570"/>
      <c r="E39" s="570"/>
      <c r="F39" s="570"/>
      <c r="G39" s="570"/>
      <c r="H39" s="570"/>
      <c r="I39" s="570"/>
      <c r="J39" s="570"/>
      <c r="K39" s="570"/>
      <c r="L39" s="570"/>
      <c r="M39" s="570"/>
      <c r="N39" s="570"/>
      <c r="O39" s="570"/>
      <c r="P39" s="570"/>
      <c r="Q39" s="570"/>
      <c r="R39" s="570"/>
      <c r="S39" s="570"/>
      <c r="T39" s="570"/>
      <c r="U39" s="570"/>
      <c r="V39" s="570"/>
      <c r="W39" s="570"/>
      <c r="X39" s="570"/>
      <c r="Y39" s="570"/>
      <c r="Z39" s="570"/>
      <c r="AA39" s="570"/>
      <c r="AB39" s="570"/>
      <c r="AC39" s="570"/>
      <c r="AD39" s="570"/>
      <c r="AE39" s="570"/>
      <c r="AF39" s="570"/>
      <c r="AG39" s="570"/>
      <c r="AH39" s="570"/>
      <c r="AI39" s="570"/>
      <c r="AJ39" s="570"/>
    </row>
    <row r="40" spans="1:36" ht="15" customHeight="1" x14ac:dyDescent="0.15">
      <c r="A40" s="570"/>
      <c r="B40" s="570"/>
      <c r="C40" s="570"/>
      <c r="D40" s="570"/>
      <c r="E40" s="570"/>
      <c r="F40" s="570"/>
      <c r="G40" s="570"/>
      <c r="H40" s="570"/>
      <c r="I40" s="570"/>
      <c r="J40" s="570"/>
      <c r="K40" s="570"/>
      <c r="L40" s="570"/>
      <c r="M40" s="570"/>
      <c r="N40" s="570"/>
      <c r="O40" s="570"/>
      <c r="P40" s="570"/>
      <c r="Q40" s="570"/>
      <c r="R40" s="570"/>
      <c r="S40" s="570"/>
      <c r="T40" s="570"/>
      <c r="U40" s="570"/>
      <c r="V40" s="570"/>
      <c r="W40" s="570"/>
      <c r="X40" s="570"/>
      <c r="Y40" s="570"/>
      <c r="Z40" s="570"/>
      <c r="AA40" s="570"/>
      <c r="AB40" s="570"/>
      <c r="AC40" s="570"/>
      <c r="AD40" s="570"/>
      <c r="AE40" s="570"/>
      <c r="AF40" s="570"/>
      <c r="AG40" s="570"/>
      <c r="AH40" s="570"/>
      <c r="AI40" s="570"/>
      <c r="AJ40" s="570"/>
    </row>
    <row r="41" spans="1:36" ht="15" customHeight="1" x14ac:dyDescent="0.15">
      <c r="A41" s="570"/>
      <c r="B41" s="570"/>
      <c r="C41" s="570"/>
      <c r="D41" s="570"/>
      <c r="E41" s="570"/>
      <c r="F41" s="570"/>
      <c r="G41" s="570"/>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0"/>
      <c r="AH41" s="570"/>
      <c r="AI41" s="570"/>
      <c r="AJ41" s="570"/>
    </row>
    <row r="42" spans="1:36" ht="15" customHeight="1" x14ac:dyDescent="0.15">
      <c r="A42" s="570"/>
      <c r="B42" s="570"/>
      <c r="C42" s="570"/>
      <c r="D42" s="570"/>
      <c r="E42" s="570"/>
      <c r="F42" s="570"/>
      <c r="G42" s="570"/>
      <c r="H42" s="570"/>
      <c r="I42" s="570"/>
      <c r="J42" s="570"/>
      <c r="K42" s="570"/>
      <c r="L42" s="570"/>
      <c r="M42" s="570"/>
      <c r="N42" s="570"/>
      <c r="O42" s="570"/>
      <c r="P42" s="570"/>
      <c r="Q42" s="570"/>
      <c r="R42" s="570"/>
      <c r="S42" s="570"/>
      <c r="T42" s="570"/>
      <c r="U42" s="570"/>
      <c r="V42" s="570"/>
      <c r="W42" s="570"/>
      <c r="X42" s="570"/>
      <c r="Y42" s="570"/>
      <c r="Z42" s="570"/>
      <c r="AA42" s="570"/>
      <c r="AB42" s="570"/>
      <c r="AC42" s="570"/>
      <c r="AD42" s="570"/>
      <c r="AE42" s="570"/>
      <c r="AF42" s="570"/>
      <c r="AG42" s="570"/>
      <c r="AH42" s="570"/>
      <c r="AI42" s="570"/>
      <c r="AJ42" s="570"/>
    </row>
    <row r="43" spans="1:36" ht="15" customHeight="1" x14ac:dyDescent="0.15">
      <c r="A43" s="570"/>
      <c r="B43" s="570"/>
      <c r="C43" s="570"/>
      <c r="D43" s="570"/>
      <c r="E43" s="570"/>
      <c r="F43" s="570"/>
      <c r="G43" s="570"/>
      <c r="H43" s="570"/>
      <c r="I43" s="570"/>
      <c r="J43" s="570"/>
      <c r="K43" s="570"/>
      <c r="L43" s="570"/>
      <c r="M43" s="570"/>
      <c r="N43" s="570"/>
      <c r="O43" s="570"/>
      <c r="P43" s="570"/>
      <c r="Q43" s="570"/>
      <c r="R43" s="570"/>
      <c r="S43" s="570"/>
      <c r="T43" s="570"/>
      <c r="U43" s="570"/>
      <c r="V43" s="570"/>
      <c r="W43" s="570"/>
      <c r="X43" s="570"/>
      <c r="Y43" s="570"/>
      <c r="Z43" s="570"/>
      <c r="AA43" s="570"/>
      <c r="AB43" s="570"/>
      <c r="AC43" s="570"/>
      <c r="AD43" s="570"/>
      <c r="AE43" s="570"/>
      <c r="AF43" s="570"/>
      <c r="AG43" s="570"/>
      <c r="AH43" s="570"/>
      <c r="AI43" s="570"/>
      <c r="AJ43" s="570"/>
    </row>
    <row r="44" spans="1:36" ht="15" customHeight="1" x14ac:dyDescent="0.15">
      <c r="A44" s="570"/>
      <c r="B44" s="570"/>
      <c r="C44" s="570"/>
      <c r="D44" s="570"/>
      <c r="E44" s="570"/>
      <c r="F44" s="570"/>
      <c r="G44" s="570"/>
      <c r="H44" s="570"/>
      <c r="I44" s="570"/>
      <c r="J44" s="570"/>
      <c r="K44" s="570"/>
      <c r="L44" s="570"/>
      <c r="M44" s="570"/>
      <c r="N44" s="570"/>
      <c r="O44" s="570"/>
      <c r="P44" s="570"/>
      <c r="Q44" s="570"/>
      <c r="R44" s="570"/>
      <c r="S44" s="570"/>
      <c r="T44" s="570"/>
      <c r="U44" s="570"/>
      <c r="V44" s="570"/>
      <c r="W44" s="570"/>
      <c r="X44" s="570"/>
      <c r="Y44" s="570"/>
      <c r="Z44" s="570"/>
      <c r="AA44" s="570"/>
      <c r="AB44" s="570"/>
      <c r="AC44" s="570"/>
      <c r="AD44" s="570"/>
      <c r="AE44" s="570"/>
      <c r="AF44" s="570"/>
      <c r="AG44" s="570"/>
      <c r="AH44" s="570"/>
      <c r="AI44" s="570"/>
      <c r="AJ44" s="570"/>
    </row>
    <row r="45" spans="1:36" ht="15" customHeight="1" x14ac:dyDescent="0.15">
      <c r="A45" s="570"/>
      <c r="B45" s="570"/>
      <c r="C45" s="570"/>
      <c r="D45" s="570"/>
      <c r="E45" s="570"/>
      <c r="F45" s="570"/>
      <c r="G45" s="570"/>
      <c r="H45" s="570"/>
      <c r="I45" s="570"/>
      <c r="J45" s="570"/>
      <c r="K45" s="570"/>
      <c r="L45" s="570"/>
      <c r="M45" s="570"/>
      <c r="N45" s="570"/>
      <c r="O45" s="570"/>
      <c r="P45" s="570"/>
      <c r="Q45" s="570"/>
      <c r="R45" s="570"/>
      <c r="S45" s="570"/>
      <c r="T45" s="570"/>
      <c r="U45" s="570"/>
      <c r="V45" s="570"/>
      <c r="W45" s="570"/>
      <c r="X45" s="570"/>
      <c r="Y45" s="570"/>
      <c r="Z45" s="570"/>
      <c r="AA45" s="570"/>
      <c r="AB45" s="570"/>
      <c r="AC45" s="570"/>
      <c r="AD45" s="570"/>
      <c r="AE45" s="570"/>
      <c r="AF45" s="570"/>
      <c r="AG45" s="570"/>
      <c r="AH45" s="570"/>
      <c r="AI45" s="570"/>
      <c r="AJ45" s="570"/>
    </row>
    <row r="46" spans="1:36" ht="15" customHeight="1" x14ac:dyDescent="0.15">
      <c r="A46" s="570"/>
      <c r="B46" s="570"/>
      <c r="C46" s="570"/>
      <c r="D46" s="570"/>
      <c r="E46" s="570"/>
      <c r="F46" s="570"/>
      <c r="G46" s="570"/>
      <c r="H46" s="570"/>
      <c r="I46" s="570"/>
      <c r="J46" s="570"/>
      <c r="K46" s="570"/>
      <c r="L46" s="570"/>
      <c r="M46" s="570"/>
      <c r="N46" s="570"/>
      <c r="O46" s="570"/>
      <c r="P46" s="570"/>
      <c r="Q46" s="570"/>
      <c r="R46" s="570"/>
      <c r="S46" s="570"/>
      <c r="T46" s="570"/>
      <c r="U46" s="570"/>
      <c r="V46" s="570"/>
      <c r="W46" s="570"/>
      <c r="X46" s="570"/>
      <c r="Y46" s="570"/>
      <c r="Z46" s="570"/>
      <c r="AA46" s="570"/>
      <c r="AB46" s="570"/>
      <c r="AC46" s="570"/>
      <c r="AD46" s="570"/>
      <c r="AE46" s="570"/>
      <c r="AF46" s="570"/>
      <c r="AG46" s="570"/>
      <c r="AH46" s="570"/>
      <c r="AI46" s="570"/>
      <c r="AJ46" s="570"/>
    </row>
    <row r="47" spans="1:36" ht="15" customHeight="1" x14ac:dyDescent="0.15">
      <c r="A47" s="570"/>
      <c r="B47" s="570"/>
      <c r="C47" s="570"/>
      <c r="D47" s="570"/>
      <c r="E47" s="570"/>
      <c r="F47" s="570"/>
      <c r="G47" s="570"/>
      <c r="H47" s="570"/>
      <c r="I47" s="570"/>
      <c r="J47" s="570"/>
      <c r="K47" s="570"/>
      <c r="L47" s="570"/>
      <c r="M47" s="570"/>
      <c r="N47" s="570"/>
      <c r="O47" s="570"/>
      <c r="P47" s="570"/>
      <c r="Q47" s="570"/>
      <c r="R47" s="570"/>
      <c r="S47" s="570"/>
      <c r="T47" s="570"/>
      <c r="U47" s="570"/>
      <c r="V47" s="570"/>
      <c r="W47" s="570"/>
      <c r="X47" s="570"/>
      <c r="Y47" s="570"/>
      <c r="Z47" s="570"/>
      <c r="AA47" s="570"/>
      <c r="AB47" s="570"/>
      <c r="AC47" s="570"/>
      <c r="AD47" s="570"/>
      <c r="AE47" s="570"/>
      <c r="AF47" s="570"/>
      <c r="AG47" s="570"/>
      <c r="AH47" s="570"/>
      <c r="AI47" s="570"/>
      <c r="AJ47" s="570"/>
    </row>
  </sheetData>
  <mergeCells count="10">
    <mergeCell ref="C18:AH21"/>
    <mergeCell ref="A23:AJ23"/>
    <mergeCell ref="F28:AI29"/>
    <mergeCell ref="C32:AI34"/>
    <mergeCell ref="A1:AJ1"/>
    <mergeCell ref="B7:I7"/>
    <mergeCell ref="W10:AH10"/>
    <mergeCell ref="C13:E15"/>
    <mergeCell ref="F13:G15"/>
    <mergeCell ref="H13:AJ15"/>
  </mergeCells>
  <phoneticPr fontId="3"/>
  <pageMargins left="0.78740157480314965" right="0" top="0.78740157480314965" bottom="0"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U159"/>
  <sheetViews>
    <sheetView view="pageBreakPreview" topLeftCell="A103" zoomScale="75" zoomScaleNormal="75" zoomScaleSheetLayoutView="75" workbookViewId="0">
      <selection activeCell="AD148" sqref="AD148"/>
    </sheetView>
  </sheetViews>
  <sheetFormatPr defaultColWidth="9" defaultRowHeight="12" x14ac:dyDescent="0.15"/>
  <cols>
    <col min="1" max="1" width="6.75" style="165" customWidth="1"/>
    <col min="2" max="2" width="7" style="165" customWidth="1"/>
    <col min="3" max="3" width="9.625" style="165" customWidth="1"/>
    <col min="4" max="4" width="7.5" style="166" customWidth="1"/>
    <col min="5" max="5" width="19.125" style="165" customWidth="1"/>
    <col min="6" max="7" width="4" style="165" customWidth="1"/>
    <col min="8" max="22" width="4" style="166" customWidth="1"/>
    <col min="23" max="25" width="6.875" style="165" customWidth="1"/>
    <col min="26" max="26" width="8.375" style="166" customWidth="1"/>
    <col min="27" max="31" width="8.375" style="165" customWidth="1"/>
    <col min="32" max="37" width="8.25" style="165" customWidth="1"/>
    <col min="38" max="43" width="6.125" style="165" customWidth="1"/>
    <col min="44" max="48" width="9.625" style="166" customWidth="1"/>
    <col min="49" max="52" width="9.625" style="165" customWidth="1"/>
    <col min="53" max="53" width="9.625" style="166" customWidth="1"/>
    <col min="54" max="58" width="9.625" style="165" customWidth="1"/>
    <col min="59" max="59" width="4" style="165" customWidth="1"/>
    <col min="60" max="73" width="4" style="166" customWidth="1"/>
    <col min="74" max="78" width="4" style="165" customWidth="1"/>
    <col min="79" max="97" width="10.625" style="165" customWidth="1"/>
    <col min="98" max="99" width="4" style="165" customWidth="1"/>
    <col min="100" max="100" width="4.125" style="165" customWidth="1"/>
    <col min="101" max="101" width="4" style="165" customWidth="1"/>
    <col min="102" max="102" width="4.125" style="165" customWidth="1"/>
    <col min="103" max="103" width="4" style="165" customWidth="1"/>
    <col min="104" max="104" width="4.125" style="165" customWidth="1"/>
    <col min="105" max="105" width="4" style="165" customWidth="1"/>
    <col min="106" max="106" width="4.125" style="165" customWidth="1"/>
    <col min="107" max="107" width="4" style="165" customWidth="1"/>
    <col min="108" max="108" width="4.125" style="165" customWidth="1"/>
    <col min="109" max="109" width="4" style="165" customWidth="1"/>
    <col min="110" max="110" width="4.125" style="165" customWidth="1"/>
    <col min="111" max="114" width="4" style="165" customWidth="1"/>
    <col min="115" max="133" width="4" style="166" customWidth="1"/>
    <col min="134" max="142" width="4" style="165" customWidth="1"/>
    <col min="143" max="148" width="5" style="165" customWidth="1"/>
    <col min="149" max="149" width="4" style="165" customWidth="1"/>
    <col min="150" max="150" width="7.625" style="165" customWidth="1"/>
    <col min="151" max="151" width="5" style="165" customWidth="1"/>
    <col min="152" max="16384" width="9" style="165"/>
  </cols>
  <sheetData>
    <row r="1" spans="1:151" x14ac:dyDescent="0.15">
      <c r="C1" s="164" t="s">
        <v>74</v>
      </c>
      <c r="D1" s="164"/>
      <c r="CA1" s="167"/>
      <c r="CB1" s="167"/>
      <c r="CC1" s="167"/>
      <c r="CI1" s="167"/>
      <c r="CJ1" s="167"/>
      <c r="CM1" s="167"/>
      <c r="CN1" s="167"/>
      <c r="DG1" s="167"/>
      <c r="DH1" s="167"/>
      <c r="DI1" s="167"/>
      <c r="ES1" s="283"/>
    </row>
    <row r="2" spans="1:151" ht="21" customHeight="1" x14ac:dyDescent="0.15">
      <c r="C2" s="164" t="s">
        <v>345</v>
      </c>
      <c r="D2" s="164"/>
      <c r="DN2" s="282"/>
      <c r="DO2" s="282"/>
      <c r="DP2" s="282"/>
      <c r="DQ2" s="282"/>
      <c r="DR2" s="282"/>
      <c r="DS2" s="282"/>
      <c r="DT2" s="282"/>
      <c r="DU2" s="282"/>
      <c r="DV2" s="282"/>
      <c r="DW2" s="282"/>
      <c r="DX2" s="282"/>
      <c r="DY2" s="282"/>
      <c r="DZ2" s="282"/>
      <c r="EA2" s="282"/>
      <c r="EB2" s="282"/>
      <c r="EC2" s="282"/>
      <c r="ED2" s="283"/>
      <c r="EE2" s="283"/>
      <c r="EF2" s="283"/>
      <c r="EG2" s="283"/>
      <c r="EH2" s="283"/>
      <c r="EI2" s="283"/>
      <c r="EJ2" s="283"/>
      <c r="EK2" s="283"/>
      <c r="EL2" s="283"/>
      <c r="EM2" s="283"/>
      <c r="EN2" s="283"/>
      <c r="EO2" s="283"/>
      <c r="EP2" s="283"/>
      <c r="EQ2" s="283"/>
      <c r="ER2" s="283"/>
      <c r="ES2" s="283"/>
    </row>
    <row r="3" spans="1:151" ht="21" customHeight="1" x14ac:dyDescent="0.15">
      <c r="C3" s="164" t="s">
        <v>482</v>
      </c>
      <c r="D3" s="164"/>
      <c r="DN3" s="282"/>
      <c r="DO3" s="282"/>
      <c r="DP3" s="282"/>
      <c r="DQ3" s="282"/>
      <c r="DR3" s="282"/>
      <c r="DS3" s="282"/>
      <c r="DT3" s="282"/>
      <c r="DU3" s="282"/>
      <c r="DV3" s="282"/>
      <c r="DW3" s="282"/>
      <c r="DX3" s="282"/>
      <c r="DY3" s="282"/>
      <c r="DZ3" s="282"/>
      <c r="EA3" s="282"/>
      <c r="EB3" s="282"/>
      <c r="EC3" s="282"/>
      <c r="ED3" s="283"/>
      <c r="EE3" s="283"/>
      <c r="EF3" s="283"/>
      <c r="EG3" s="283"/>
      <c r="EH3" s="283"/>
      <c r="EI3" s="283"/>
      <c r="EJ3" s="283"/>
      <c r="EK3" s="283"/>
      <c r="EL3" s="283"/>
      <c r="EM3" s="283"/>
      <c r="EN3" s="283"/>
      <c r="EO3" s="283"/>
      <c r="EP3" s="283"/>
      <c r="EQ3" s="283"/>
      <c r="ER3" s="283"/>
      <c r="ES3" s="284"/>
    </row>
    <row r="4" spans="1:151" s="168" customFormat="1" ht="20.25" customHeight="1" x14ac:dyDescent="0.15">
      <c r="C4" s="1672" t="s">
        <v>212</v>
      </c>
      <c r="D4" s="1672" t="s">
        <v>213</v>
      </c>
      <c r="E4" s="1672" t="s">
        <v>90</v>
      </c>
      <c r="F4" s="1669" t="s">
        <v>202</v>
      </c>
      <c r="G4" s="1669"/>
      <c r="H4" s="1669" t="s">
        <v>348</v>
      </c>
      <c r="I4" s="1669"/>
      <c r="J4" s="1669"/>
      <c r="K4" s="1669"/>
      <c r="L4" s="1669"/>
      <c r="M4" s="1669" t="s">
        <v>349</v>
      </c>
      <c r="N4" s="1669"/>
      <c r="O4" s="1669"/>
      <c r="P4" s="1669"/>
      <c r="Q4" s="1669"/>
      <c r="R4" s="1669"/>
      <c r="S4" s="1669"/>
      <c r="T4" s="1669"/>
      <c r="U4" s="1669"/>
      <c r="V4" s="1669"/>
      <c r="W4" s="1673" t="s">
        <v>261</v>
      </c>
      <c r="X4" s="1673"/>
      <c r="Y4" s="1673"/>
      <c r="Z4" s="1681" t="s">
        <v>91</v>
      </c>
      <c r="AA4" s="1682"/>
      <c r="AB4" s="1682"/>
      <c r="AC4" s="1682"/>
      <c r="AD4" s="1682"/>
      <c r="AE4" s="1683"/>
      <c r="AF4" s="1669" t="s">
        <v>134</v>
      </c>
      <c r="AG4" s="1669"/>
      <c r="AH4" s="1669"/>
      <c r="AI4" s="1669"/>
      <c r="AJ4" s="1693"/>
      <c r="AK4" s="1693"/>
      <c r="AL4" s="1675" t="s">
        <v>133</v>
      </c>
      <c r="AM4" s="1675"/>
      <c r="AN4" s="1675"/>
      <c r="AO4" s="1675" t="s">
        <v>131</v>
      </c>
      <c r="AP4" s="1675"/>
      <c r="AQ4" s="1675"/>
      <c r="AR4" s="1676" t="s">
        <v>132</v>
      </c>
      <c r="AS4" s="1670"/>
      <c r="AT4" s="1670"/>
      <c r="AU4" s="1670"/>
      <c r="AV4" s="1670"/>
      <c r="AW4" s="1670"/>
      <c r="AX4" s="1670"/>
      <c r="AY4" s="1670"/>
      <c r="AZ4" s="1670"/>
      <c r="BA4" s="1670"/>
      <c r="BB4" s="1670" t="s">
        <v>510</v>
      </c>
      <c r="BC4" s="1670"/>
      <c r="BD4" s="1670"/>
      <c r="BE4" s="1670"/>
      <c r="BF4" s="1671"/>
      <c r="BG4" s="1672" t="s">
        <v>136</v>
      </c>
      <c r="BH4" s="1669" t="s">
        <v>39</v>
      </c>
      <c r="BI4" s="1669"/>
      <c r="BJ4" s="1669"/>
      <c r="BK4" s="1669"/>
      <c r="BL4" s="1673" t="s">
        <v>135</v>
      </c>
      <c r="BM4" s="1673"/>
      <c r="BN4" s="1673"/>
      <c r="BO4" s="1673"/>
      <c r="BP4" s="1673"/>
      <c r="BQ4" s="1673"/>
      <c r="BR4" s="1673"/>
      <c r="BS4" s="1674"/>
      <c r="BT4" s="1677" t="s">
        <v>550</v>
      </c>
      <c r="BU4" s="1671" t="s">
        <v>357</v>
      </c>
      <c r="BV4" s="1675"/>
      <c r="BW4" s="1675"/>
      <c r="BX4" s="1675"/>
      <c r="BY4" s="1675"/>
      <c r="BZ4" s="1675"/>
      <c r="CA4" s="1669" t="s">
        <v>130</v>
      </c>
      <c r="CB4" s="1669"/>
      <c r="CC4" s="1669"/>
      <c r="CD4" s="1669"/>
      <c r="CE4" s="1669"/>
      <c r="CF4" s="1669"/>
      <c r="CG4" s="1669"/>
      <c r="CH4" s="1681" t="s">
        <v>129</v>
      </c>
      <c r="CI4" s="1682"/>
      <c r="CJ4" s="1682"/>
      <c r="CK4" s="1682"/>
      <c r="CL4" s="1682"/>
      <c r="CM4" s="1682"/>
      <c r="CN4" s="1682"/>
      <c r="CO4" s="1683"/>
      <c r="CP4" s="1681" t="s">
        <v>129</v>
      </c>
      <c r="CQ4" s="1682"/>
      <c r="CR4" s="1683"/>
      <c r="CS4" s="581"/>
      <c r="CT4" s="1681" t="s">
        <v>30</v>
      </c>
      <c r="CU4" s="1682"/>
      <c r="CV4" s="1682"/>
      <c r="CW4" s="1682"/>
      <c r="CX4" s="1682"/>
      <c r="CY4" s="1682"/>
      <c r="CZ4" s="1682"/>
      <c r="DA4" s="1682"/>
      <c r="DB4" s="1682"/>
      <c r="DC4" s="1682"/>
      <c r="DD4" s="1682"/>
      <c r="DE4" s="1682"/>
      <c r="DF4" s="1682"/>
      <c r="DG4" s="1682" t="s">
        <v>145</v>
      </c>
      <c r="DH4" s="1682"/>
      <c r="DI4" s="1682"/>
      <c r="DJ4" s="1682"/>
      <c r="DK4" s="1682"/>
      <c r="DL4" s="1682"/>
      <c r="DM4" s="1683"/>
      <c r="DN4" s="1689" t="s">
        <v>178</v>
      </c>
      <c r="DO4" s="1690"/>
      <c r="DP4" s="1690"/>
      <c r="DQ4" s="1690"/>
      <c r="DR4" s="1690"/>
      <c r="DS4" s="1690"/>
      <c r="DT4" s="1690"/>
      <c r="DU4" s="1690"/>
      <c r="DV4" s="1690"/>
      <c r="DW4" s="1690"/>
      <c r="DX4" s="1690"/>
      <c r="DY4" s="1690"/>
      <c r="DZ4" s="1690"/>
      <c r="EA4" s="1690"/>
      <c r="EB4" s="1690"/>
      <c r="EC4" s="1690"/>
      <c r="ED4" s="1690" t="s">
        <v>269</v>
      </c>
      <c r="EE4" s="1690"/>
      <c r="EF4" s="1690"/>
      <c r="EG4" s="1690"/>
      <c r="EH4" s="1690"/>
      <c r="EI4" s="1690"/>
      <c r="EJ4" s="1690"/>
      <c r="EK4" s="1690"/>
      <c r="EL4" s="1691"/>
      <c r="EM4" s="1680" t="s">
        <v>231</v>
      </c>
      <c r="EN4" s="1680"/>
      <c r="EO4" s="1680"/>
      <c r="EP4" s="1680"/>
      <c r="EQ4" s="1680"/>
      <c r="ER4" s="1680"/>
      <c r="ES4" s="1684" t="s">
        <v>226</v>
      </c>
    </row>
    <row r="5" spans="1:151" s="172" customFormat="1" ht="29.25" customHeight="1" x14ac:dyDescent="0.15">
      <c r="C5" s="1672"/>
      <c r="D5" s="1672"/>
      <c r="E5" s="1672"/>
      <c r="F5" s="1669"/>
      <c r="G5" s="1669"/>
      <c r="H5" s="1672" t="s">
        <v>127</v>
      </c>
      <c r="I5" s="1669" t="s">
        <v>139</v>
      </c>
      <c r="J5" s="1669"/>
      <c r="K5" s="1669"/>
      <c r="L5" s="1669"/>
      <c r="M5" s="1672" t="s">
        <v>127</v>
      </c>
      <c r="N5" s="1681" t="s">
        <v>139</v>
      </c>
      <c r="O5" s="1682"/>
      <c r="P5" s="1682"/>
      <c r="Q5" s="1682"/>
      <c r="R5" s="1682"/>
      <c r="S5" s="1682"/>
      <c r="T5" s="1682"/>
      <c r="U5" s="1682"/>
      <c r="V5" s="1683"/>
      <c r="W5" s="1673"/>
      <c r="X5" s="1673"/>
      <c r="Y5" s="1673"/>
      <c r="Z5" s="1675" t="s">
        <v>30</v>
      </c>
      <c r="AA5" s="1675"/>
      <c r="AB5" s="1675" t="s">
        <v>351</v>
      </c>
      <c r="AC5" s="1675"/>
      <c r="AD5" s="1675" t="s">
        <v>350</v>
      </c>
      <c r="AE5" s="1675"/>
      <c r="AF5" s="582"/>
      <c r="AG5" s="583"/>
      <c r="AH5" s="583"/>
      <c r="AI5" s="169"/>
      <c r="AJ5" s="170"/>
      <c r="AK5" s="171"/>
      <c r="AL5" s="1675"/>
      <c r="AM5" s="1675"/>
      <c r="AN5" s="1675"/>
      <c r="AO5" s="1675"/>
      <c r="AP5" s="1675"/>
      <c r="AQ5" s="1675"/>
      <c r="AR5" s="1669" t="s">
        <v>30</v>
      </c>
      <c r="AS5" s="1669"/>
      <c r="AT5" s="1669"/>
      <c r="AU5" s="1669"/>
      <c r="AV5" s="1669"/>
      <c r="AW5" s="1681" t="s">
        <v>269</v>
      </c>
      <c r="AX5" s="1682"/>
      <c r="AY5" s="1682"/>
      <c r="AZ5" s="1682"/>
      <c r="BA5" s="1683"/>
      <c r="BB5" s="1676" t="s">
        <v>231</v>
      </c>
      <c r="BC5" s="1670"/>
      <c r="BD5" s="1670"/>
      <c r="BE5" s="1670"/>
      <c r="BF5" s="1671"/>
      <c r="BG5" s="1672"/>
      <c r="BH5" s="1669"/>
      <c r="BI5" s="1669"/>
      <c r="BJ5" s="1669"/>
      <c r="BK5" s="1669"/>
      <c r="BL5" s="1673"/>
      <c r="BM5" s="1673"/>
      <c r="BN5" s="1673"/>
      <c r="BO5" s="1673"/>
      <c r="BP5" s="1673"/>
      <c r="BQ5" s="1673"/>
      <c r="BR5" s="1673"/>
      <c r="BS5" s="1674"/>
      <c r="BT5" s="1678"/>
      <c r="BU5" s="1671"/>
      <c r="BV5" s="1675"/>
      <c r="BW5" s="1675"/>
      <c r="BX5" s="1675"/>
      <c r="BY5" s="1675"/>
      <c r="BZ5" s="1675"/>
      <c r="CA5" s="1669"/>
      <c r="CB5" s="1669"/>
      <c r="CC5" s="1669"/>
      <c r="CD5" s="1669"/>
      <c r="CE5" s="1669"/>
      <c r="CF5" s="1669"/>
      <c r="CG5" s="1693"/>
      <c r="CH5" s="1673" t="s">
        <v>268</v>
      </c>
      <c r="CI5" s="1673"/>
      <c r="CJ5" s="1673"/>
      <c r="CK5" s="1673"/>
      <c r="CL5" s="1673" t="s">
        <v>231</v>
      </c>
      <c r="CM5" s="1673"/>
      <c r="CN5" s="1673"/>
      <c r="CO5" s="1673"/>
      <c r="CP5" s="1684" t="s">
        <v>1</v>
      </c>
      <c r="CQ5" s="1686" t="s">
        <v>401</v>
      </c>
      <c r="CR5" s="1686" t="s">
        <v>402</v>
      </c>
      <c r="CS5" s="1688" t="s">
        <v>25</v>
      </c>
      <c r="CT5" s="1681" t="s">
        <v>225</v>
      </c>
      <c r="CU5" s="1682"/>
      <c r="CV5" s="1682"/>
      <c r="CW5" s="1683"/>
      <c r="CX5" s="1681" t="s">
        <v>6</v>
      </c>
      <c r="CY5" s="1682"/>
      <c r="CZ5" s="1683"/>
      <c r="DA5" s="1681" t="s">
        <v>7</v>
      </c>
      <c r="DB5" s="1682"/>
      <c r="DC5" s="1683"/>
      <c r="DD5" s="1681" t="s">
        <v>8</v>
      </c>
      <c r="DE5" s="1682"/>
      <c r="DF5" s="1683"/>
      <c r="DG5" s="1676" t="s">
        <v>403</v>
      </c>
      <c r="DH5" s="1670"/>
      <c r="DI5" s="1670"/>
      <c r="DJ5" s="1670"/>
      <c r="DK5" s="1670"/>
      <c r="DL5" s="1670"/>
      <c r="DM5" s="1671"/>
      <c r="DN5" s="1681" t="s">
        <v>70</v>
      </c>
      <c r="DO5" s="1682"/>
      <c r="DP5" s="1682"/>
      <c r="DQ5" s="1683"/>
      <c r="DR5" s="1675" t="s">
        <v>266</v>
      </c>
      <c r="DS5" s="1675"/>
      <c r="DT5" s="1675"/>
      <c r="DU5" s="1675"/>
      <c r="DV5" s="1675"/>
      <c r="DW5" s="1675"/>
      <c r="DX5" s="1675"/>
      <c r="DY5" s="1675"/>
      <c r="DZ5" s="1675"/>
      <c r="EA5" s="1675"/>
      <c r="EB5" s="1675"/>
      <c r="EC5" s="1675"/>
      <c r="ED5" s="1676" t="s">
        <v>128</v>
      </c>
      <c r="EE5" s="1670"/>
      <c r="EF5" s="1670"/>
      <c r="EG5" s="1670"/>
      <c r="EH5" s="1670"/>
      <c r="EI5" s="1670"/>
      <c r="EJ5" s="1670"/>
      <c r="EK5" s="1670"/>
      <c r="EL5" s="1671"/>
      <c r="EM5" s="1669" t="s">
        <v>6</v>
      </c>
      <c r="EN5" s="1669"/>
      <c r="EO5" s="1681" t="s">
        <v>7</v>
      </c>
      <c r="EP5" s="1682"/>
      <c r="EQ5" s="1681" t="s">
        <v>8</v>
      </c>
      <c r="ER5" s="1683"/>
      <c r="ES5" s="1688"/>
    </row>
    <row r="6" spans="1:151" s="173" customFormat="1" ht="180" customHeight="1" x14ac:dyDescent="0.15">
      <c r="A6" s="215" t="s">
        <v>194</v>
      </c>
      <c r="B6" s="173" t="s">
        <v>195</v>
      </c>
      <c r="C6" s="1672"/>
      <c r="D6" s="1672"/>
      <c r="E6" s="1672"/>
      <c r="F6" s="584" t="s">
        <v>346</v>
      </c>
      <c r="G6" s="584" t="s">
        <v>347</v>
      </c>
      <c r="H6" s="1672"/>
      <c r="I6" s="585" t="s">
        <v>126</v>
      </c>
      <c r="J6" s="585" t="s">
        <v>125</v>
      </c>
      <c r="K6" s="585" t="s">
        <v>203</v>
      </c>
      <c r="L6" s="585" t="s">
        <v>204</v>
      </c>
      <c r="M6" s="1672"/>
      <c r="N6" s="585" t="s">
        <v>124</v>
      </c>
      <c r="O6" s="585" t="s">
        <v>123</v>
      </c>
      <c r="P6" s="585" t="s">
        <v>122</v>
      </c>
      <c r="Q6" s="585" t="s">
        <v>121</v>
      </c>
      <c r="R6" s="585" t="s">
        <v>120</v>
      </c>
      <c r="S6" s="585" t="s">
        <v>119</v>
      </c>
      <c r="T6" s="585" t="s">
        <v>118</v>
      </c>
      <c r="U6" s="585" t="s">
        <v>397</v>
      </c>
      <c r="V6" s="585" t="s">
        <v>204</v>
      </c>
      <c r="W6" s="585" t="s">
        <v>73</v>
      </c>
      <c r="X6" s="585" t="s">
        <v>137</v>
      </c>
      <c r="Y6" s="585" t="s">
        <v>25</v>
      </c>
      <c r="Z6" s="585" t="s">
        <v>35</v>
      </c>
      <c r="AA6" s="584" t="s">
        <v>34</v>
      </c>
      <c r="AB6" s="585" t="s">
        <v>35</v>
      </c>
      <c r="AC6" s="585" t="s">
        <v>34</v>
      </c>
      <c r="AD6" s="585" t="s">
        <v>35</v>
      </c>
      <c r="AE6" s="585" t="s">
        <v>34</v>
      </c>
      <c r="AF6" s="585" t="s">
        <v>117</v>
      </c>
      <c r="AG6" s="585" t="s">
        <v>116</v>
      </c>
      <c r="AH6" s="585" t="s">
        <v>115</v>
      </c>
      <c r="AI6" s="516" t="s">
        <v>141</v>
      </c>
      <c r="AJ6" s="585" t="s">
        <v>114</v>
      </c>
      <c r="AK6" s="585" t="s">
        <v>140</v>
      </c>
      <c r="AL6" s="585" t="s">
        <v>105</v>
      </c>
      <c r="AM6" s="585" t="s">
        <v>104</v>
      </c>
      <c r="AN6" s="585" t="s">
        <v>103</v>
      </c>
      <c r="AO6" s="585" t="s">
        <v>105</v>
      </c>
      <c r="AP6" s="585" t="s">
        <v>104</v>
      </c>
      <c r="AQ6" s="585" t="s">
        <v>103</v>
      </c>
      <c r="AR6" s="585" t="s">
        <v>108</v>
      </c>
      <c r="AS6" s="585" t="s">
        <v>107</v>
      </c>
      <c r="AT6" s="585" t="s">
        <v>106</v>
      </c>
      <c r="AU6" s="585" t="s">
        <v>352</v>
      </c>
      <c r="AV6" s="585" t="s">
        <v>511</v>
      </c>
      <c r="AW6" s="585" t="s">
        <v>108</v>
      </c>
      <c r="AX6" s="585" t="s">
        <v>107</v>
      </c>
      <c r="AY6" s="585" t="s">
        <v>106</v>
      </c>
      <c r="AZ6" s="585" t="s">
        <v>352</v>
      </c>
      <c r="BA6" s="585" t="s">
        <v>512</v>
      </c>
      <c r="BB6" s="585" t="s">
        <v>108</v>
      </c>
      <c r="BC6" s="585" t="s">
        <v>107</v>
      </c>
      <c r="BD6" s="585" t="s">
        <v>106</v>
      </c>
      <c r="BE6" s="585" t="s">
        <v>352</v>
      </c>
      <c r="BF6" s="585" t="s">
        <v>367</v>
      </c>
      <c r="BG6" s="1672"/>
      <c r="BH6" s="585" t="s">
        <v>24</v>
      </c>
      <c r="BI6" s="585" t="s">
        <v>22</v>
      </c>
      <c r="BJ6" s="585" t="s">
        <v>23</v>
      </c>
      <c r="BK6" s="585" t="s">
        <v>21</v>
      </c>
      <c r="BL6" s="585" t="s">
        <v>398</v>
      </c>
      <c r="BM6" s="585" t="s">
        <v>42</v>
      </c>
      <c r="BN6" s="585" t="s">
        <v>43</v>
      </c>
      <c r="BO6" s="585" t="s">
        <v>44</v>
      </c>
      <c r="BP6" s="585" t="s">
        <v>45</v>
      </c>
      <c r="BQ6" s="585" t="s">
        <v>46</v>
      </c>
      <c r="BR6" s="585" t="s">
        <v>353</v>
      </c>
      <c r="BS6" s="641" t="s">
        <v>354</v>
      </c>
      <c r="BT6" s="1679"/>
      <c r="BU6" s="644" t="s">
        <v>113</v>
      </c>
      <c r="BV6" s="586" t="s">
        <v>112</v>
      </c>
      <c r="BW6" s="586" t="s">
        <v>111</v>
      </c>
      <c r="BX6" s="586" t="s">
        <v>110</v>
      </c>
      <c r="BY6" s="586" t="s">
        <v>109</v>
      </c>
      <c r="BZ6" s="586" t="s">
        <v>86</v>
      </c>
      <c r="CA6" s="585" t="s">
        <v>399</v>
      </c>
      <c r="CB6" s="585" t="s">
        <v>400</v>
      </c>
      <c r="CC6" s="585" t="s">
        <v>102</v>
      </c>
      <c r="CD6" s="585" t="s">
        <v>270</v>
      </c>
      <c r="CE6" s="585" t="s">
        <v>271</v>
      </c>
      <c r="CF6" s="585" t="s">
        <v>0</v>
      </c>
      <c r="CG6" s="516" t="s">
        <v>25</v>
      </c>
      <c r="CH6" s="585" t="s">
        <v>2</v>
      </c>
      <c r="CI6" s="585" t="s">
        <v>3</v>
      </c>
      <c r="CJ6" s="585" t="s">
        <v>4</v>
      </c>
      <c r="CK6" s="585" t="s">
        <v>86</v>
      </c>
      <c r="CL6" s="585" t="s">
        <v>2</v>
      </c>
      <c r="CM6" s="585" t="s">
        <v>3</v>
      </c>
      <c r="CN6" s="585" t="s">
        <v>4</v>
      </c>
      <c r="CO6" s="585" t="s">
        <v>86</v>
      </c>
      <c r="CP6" s="1685"/>
      <c r="CQ6" s="1687"/>
      <c r="CR6" s="1687"/>
      <c r="CS6" s="1685"/>
      <c r="CT6" s="516" t="s">
        <v>185</v>
      </c>
      <c r="CU6" s="587" t="s">
        <v>101</v>
      </c>
      <c r="CV6" s="516" t="s">
        <v>219</v>
      </c>
      <c r="CW6" s="516" t="s">
        <v>220</v>
      </c>
      <c r="CX6" s="516" t="s">
        <v>186</v>
      </c>
      <c r="CY6" s="516" t="s">
        <v>187</v>
      </c>
      <c r="CZ6" s="516" t="s">
        <v>221</v>
      </c>
      <c r="DA6" s="516" t="s">
        <v>222</v>
      </c>
      <c r="DB6" s="516" t="s">
        <v>223</v>
      </c>
      <c r="DC6" s="516" t="s">
        <v>188</v>
      </c>
      <c r="DD6" s="516" t="s">
        <v>189</v>
      </c>
      <c r="DE6" s="516" t="s">
        <v>190</v>
      </c>
      <c r="DF6" s="516" t="s">
        <v>224</v>
      </c>
      <c r="DG6" s="585" t="s">
        <v>404</v>
      </c>
      <c r="DH6" s="588" t="s">
        <v>407</v>
      </c>
      <c r="DI6" s="585" t="s">
        <v>408</v>
      </c>
      <c r="DJ6" s="588" t="s">
        <v>406</v>
      </c>
      <c r="DK6" s="585" t="s">
        <v>405</v>
      </c>
      <c r="DL6" s="585" t="s">
        <v>356</v>
      </c>
      <c r="DM6" s="585" t="s">
        <v>86</v>
      </c>
      <c r="DN6" s="587" t="s">
        <v>227</v>
      </c>
      <c r="DO6" s="587" t="s">
        <v>228</v>
      </c>
      <c r="DP6" s="587" t="s">
        <v>229</v>
      </c>
      <c r="DQ6" s="587" t="s">
        <v>230</v>
      </c>
      <c r="DR6" s="586" t="s">
        <v>100</v>
      </c>
      <c r="DS6" s="585" t="s">
        <v>99</v>
      </c>
      <c r="DT6" s="585" t="s">
        <v>209</v>
      </c>
      <c r="DU6" s="585" t="s">
        <v>360</v>
      </c>
      <c r="DV6" s="585" t="s">
        <v>138</v>
      </c>
      <c r="DW6" s="585" t="s">
        <v>210</v>
      </c>
      <c r="DX6" s="585" t="s">
        <v>199</v>
      </c>
      <c r="DY6" s="585" t="s">
        <v>98</v>
      </c>
      <c r="DZ6" s="585" t="s">
        <v>211</v>
      </c>
      <c r="EA6" s="585" t="s">
        <v>97</v>
      </c>
      <c r="EB6" s="588" t="s">
        <v>409</v>
      </c>
      <c r="EC6" s="585" t="s">
        <v>410</v>
      </c>
      <c r="ED6" s="585" t="s">
        <v>96</v>
      </c>
      <c r="EE6" s="854" t="s">
        <v>659</v>
      </c>
      <c r="EF6" s="585" t="s">
        <v>95</v>
      </c>
      <c r="EG6" s="585" t="s">
        <v>94</v>
      </c>
      <c r="EH6" s="585" t="s">
        <v>93</v>
      </c>
      <c r="EI6" s="648" t="s">
        <v>543</v>
      </c>
      <c r="EJ6" s="585" t="s">
        <v>358</v>
      </c>
      <c r="EK6" s="585" t="s">
        <v>359</v>
      </c>
      <c r="EL6" s="585" t="s">
        <v>10</v>
      </c>
      <c r="EM6" s="585" t="s">
        <v>513</v>
      </c>
      <c r="EN6" s="585" t="s">
        <v>205</v>
      </c>
      <c r="EO6" s="585" t="s">
        <v>514</v>
      </c>
      <c r="EP6" s="585" t="s">
        <v>206</v>
      </c>
      <c r="EQ6" s="585" t="s">
        <v>207</v>
      </c>
      <c r="ER6" s="588" t="s">
        <v>208</v>
      </c>
      <c r="ES6" s="1685"/>
    </row>
    <row r="7" spans="1:151" s="209" customFormat="1" ht="12.75" customHeight="1" x14ac:dyDescent="0.15">
      <c r="A7" s="209" t="e">
        <v>#N/A</v>
      </c>
      <c r="B7" s="209">
        <v>1</v>
      </c>
      <c r="C7" s="589"/>
      <c r="D7" s="589"/>
      <c r="E7" s="589"/>
      <c r="F7" s="590"/>
      <c r="G7" s="590"/>
      <c r="H7" s="589"/>
      <c r="I7" s="589"/>
      <c r="J7" s="589"/>
      <c r="K7" s="589"/>
      <c r="L7" s="591"/>
      <c r="M7" s="589"/>
      <c r="N7" s="589"/>
      <c r="O7" s="589"/>
      <c r="P7" s="589"/>
      <c r="Q7" s="589"/>
      <c r="R7" s="589"/>
      <c r="S7" s="589"/>
      <c r="T7" s="589"/>
      <c r="U7" s="589"/>
      <c r="V7" s="591"/>
      <c r="W7" s="589"/>
      <c r="X7" s="589"/>
      <c r="Y7" s="591"/>
      <c r="Z7" s="592"/>
      <c r="AA7" s="592"/>
      <c r="AB7" s="592"/>
      <c r="AC7" s="592"/>
      <c r="AD7" s="592"/>
      <c r="AE7" s="592"/>
      <c r="AF7" s="593"/>
      <c r="AG7" s="593"/>
      <c r="AH7" s="593"/>
      <c r="AI7" s="594"/>
      <c r="AJ7" s="593"/>
      <c r="AK7" s="593"/>
      <c r="AL7" s="595"/>
      <c r="AM7" s="595"/>
      <c r="AN7" s="596"/>
      <c r="AO7" s="595"/>
      <c r="AP7" s="595"/>
      <c r="AQ7" s="596"/>
      <c r="AR7" s="593"/>
      <c r="AS7" s="593"/>
      <c r="AT7" s="593"/>
      <c r="AU7" s="594"/>
      <c r="AV7" s="594"/>
      <c r="AW7" s="593"/>
      <c r="AX7" s="593"/>
      <c r="AY7" s="593"/>
      <c r="AZ7" s="594"/>
      <c r="BA7" s="594"/>
      <c r="BB7" s="593"/>
      <c r="BC7" s="593"/>
      <c r="BD7" s="593"/>
      <c r="BE7" s="594"/>
      <c r="BF7" s="594"/>
      <c r="BG7" s="589"/>
      <c r="BH7" s="597"/>
      <c r="BI7" s="597"/>
      <c r="BJ7" s="597"/>
      <c r="BK7" s="597"/>
      <c r="BL7" s="597"/>
      <c r="BM7" s="597"/>
      <c r="BN7" s="597"/>
      <c r="BO7" s="597"/>
      <c r="BP7" s="597"/>
      <c r="BQ7" s="597"/>
      <c r="BR7" s="597"/>
      <c r="BS7" s="642"/>
      <c r="BT7" s="650"/>
      <c r="BU7" s="645"/>
      <c r="BV7" s="598"/>
      <c r="BW7" s="598"/>
      <c r="BX7" s="598"/>
      <c r="BY7" s="598"/>
      <c r="BZ7" s="598"/>
      <c r="CA7" s="593"/>
      <c r="CB7" s="593"/>
      <c r="CC7" s="593"/>
      <c r="CD7" s="593"/>
      <c r="CE7" s="593"/>
      <c r="CF7" s="593"/>
      <c r="CG7" s="594"/>
      <c r="CH7" s="599"/>
      <c r="CI7" s="599"/>
      <c r="CJ7" s="599"/>
      <c r="CK7" s="599"/>
      <c r="CL7" s="599"/>
      <c r="CM7" s="599"/>
      <c r="CN7" s="599"/>
      <c r="CO7" s="594"/>
      <c r="CP7" s="599"/>
      <c r="CQ7" s="593"/>
      <c r="CR7" s="593"/>
      <c r="CS7" s="594"/>
      <c r="CT7" s="594"/>
      <c r="CU7" s="600"/>
      <c r="CV7" s="594"/>
      <c r="CW7" s="594"/>
      <c r="CX7" s="594"/>
      <c r="CY7" s="594"/>
      <c r="CZ7" s="594"/>
      <c r="DA7" s="594"/>
      <c r="DB7" s="594"/>
      <c r="DC7" s="594"/>
      <c r="DD7" s="594"/>
      <c r="DE7" s="594"/>
      <c r="DF7" s="594"/>
      <c r="DG7" s="598"/>
      <c r="DH7" s="598"/>
      <c r="DI7" s="598"/>
      <c r="DJ7" s="598"/>
      <c r="DK7" s="598"/>
      <c r="DL7" s="598"/>
      <c r="DM7" s="598"/>
      <c r="DN7" s="598"/>
      <c r="DO7" s="598"/>
      <c r="DP7" s="598"/>
      <c r="DQ7" s="598"/>
      <c r="DR7" s="589"/>
      <c r="DS7" s="589"/>
      <c r="DT7" s="589"/>
      <c r="DU7" s="589"/>
      <c r="DV7" s="589"/>
      <c r="DW7" s="589"/>
      <c r="DX7" s="589"/>
      <c r="DY7" s="589"/>
      <c r="DZ7" s="589"/>
      <c r="EA7" s="589"/>
      <c r="EB7" s="589"/>
      <c r="EC7" s="589"/>
      <c r="ED7" s="591"/>
      <c r="EE7" s="591"/>
      <c r="EF7" s="591"/>
      <c r="EG7" s="591"/>
      <c r="EH7" s="589"/>
      <c r="EI7" s="591"/>
      <c r="EJ7" s="589"/>
      <c r="EK7" s="591"/>
      <c r="EL7" s="591"/>
      <c r="EM7" s="601"/>
      <c r="EN7" s="601"/>
      <c r="EO7" s="601"/>
      <c r="EP7" s="601"/>
      <c r="EQ7" s="602"/>
      <c r="ER7" s="602"/>
      <c r="ES7" s="603"/>
      <c r="ET7" s="214" t="str">
        <f>CONCATENATE(C7,D7)</f>
        <v/>
      </c>
    </row>
    <row r="8" spans="1:151" s="209" customFormat="1" ht="12.75" customHeight="1" x14ac:dyDescent="0.15">
      <c r="A8" s="209" t="e">
        <v>#N/A</v>
      </c>
      <c r="B8" s="209">
        <v>2</v>
      </c>
      <c r="C8" s="589"/>
      <c r="D8" s="589"/>
      <c r="E8" s="589"/>
      <c r="F8" s="590"/>
      <c r="G8" s="590"/>
      <c r="H8" s="589"/>
      <c r="I8" s="589"/>
      <c r="J8" s="589"/>
      <c r="K8" s="589"/>
      <c r="L8" s="591"/>
      <c r="M8" s="589"/>
      <c r="N8" s="589"/>
      <c r="O8" s="589"/>
      <c r="P8" s="589"/>
      <c r="Q8" s="589"/>
      <c r="R8" s="589"/>
      <c r="S8" s="589"/>
      <c r="T8" s="589"/>
      <c r="U8" s="589"/>
      <c r="V8" s="591"/>
      <c r="W8" s="589"/>
      <c r="X8" s="589"/>
      <c r="Y8" s="591"/>
      <c r="Z8" s="592"/>
      <c r="AA8" s="592"/>
      <c r="AB8" s="592"/>
      <c r="AC8" s="592"/>
      <c r="AD8" s="592"/>
      <c r="AE8" s="592"/>
      <c r="AF8" s="593"/>
      <c r="AG8" s="593"/>
      <c r="AH8" s="593"/>
      <c r="AI8" s="594"/>
      <c r="AJ8" s="593"/>
      <c r="AK8" s="593"/>
      <c r="AL8" s="595"/>
      <c r="AM8" s="595"/>
      <c r="AN8" s="596"/>
      <c r="AO8" s="595"/>
      <c r="AP8" s="595"/>
      <c r="AQ8" s="596"/>
      <c r="AR8" s="593"/>
      <c r="AS8" s="593"/>
      <c r="AT8" s="593"/>
      <c r="AU8" s="594"/>
      <c r="AV8" s="594"/>
      <c r="AW8" s="593"/>
      <c r="AX8" s="593"/>
      <c r="AY8" s="593"/>
      <c r="AZ8" s="594"/>
      <c r="BA8" s="594"/>
      <c r="BB8" s="593"/>
      <c r="BC8" s="593"/>
      <c r="BD8" s="593"/>
      <c r="BE8" s="594"/>
      <c r="BF8" s="594"/>
      <c r="BG8" s="589"/>
      <c r="BH8" s="597"/>
      <c r="BI8" s="597"/>
      <c r="BJ8" s="597"/>
      <c r="BK8" s="597"/>
      <c r="BL8" s="597"/>
      <c r="BM8" s="597"/>
      <c r="BN8" s="597"/>
      <c r="BO8" s="597"/>
      <c r="BP8" s="597"/>
      <c r="BQ8" s="597"/>
      <c r="BR8" s="597"/>
      <c r="BS8" s="642"/>
      <c r="BT8" s="650"/>
      <c r="BU8" s="645"/>
      <c r="BV8" s="598"/>
      <c r="BW8" s="598"/>
      <c r="BX8" s="598"/>
      <c r="BY8" s="598"/>
      <c r="BZ8" s="598"/>
      <c r="CA8" s="593"/>
      <c r="CB8" s="593"/>
      <c r="CC8" s="593"/>
      <c r="CD8" s="593"/>
      <c r="CE8" s="593"/>
      <c r="CF8" s="593"/>
      <c r="CG8" s="594"/>
      <c r="CH8" s="599"/>
      <c r="CI8" s="599"/>
      <c r="CJ8" s="599"/>
      <c r="CK8" s="599"/>
      <c r="CL8" s="599"/>
      <c r="CM8" s="599"/>
      <c r="CN8" s="599"/>
      <c r="CO8" s="594"/>
      <c r="CP8" s="599"/>
      <c r="CQ8" s="593"/>
      <c r="CR8" s="593"/>
      <c r="CS8" s="594"/>
      <c r="CT8" s="594"/>
      <c r="CU8" s="600"/>
      <c r="CV8" s="594"/>
      <c r="CW8" s="594"/>
      <c r="CX8" s="594"/>
      <c r="CY8" s="594"/>
      <c r="CZ8" s="594"/>
      <c r="DA8" s="594"/>
      <c r="DB8" s="594"/>
      <c r="DC8" s="594"/>
      <c r="DD8" s="594"/>
      <c r="DE8" s="594"/>
      <c r="DF8" s="594"/>
      <c r="DG8" s="598"/>
      <c r="DH8" s="598"/>
      <c r="DI8" s="598"/>
      <c r="DJ8" s="598"/>
      <c r="DK8" s="598"/>
      <c r="DL8" s="598"/>
      <c r="DM8" s="598"/>
      <c r="DN8" s="598"/>
      <c r="DO8" s="598"/>
      <c r="DP8" s="598"/>
      <c r="DQ8" s="598"/>
      <c r="DR8" s="589"/>
      <c r="DS8" s="589"/>
      <c r="DT8" s="589"/>
      <c r="DU8" s="589"/>
      <c r="DV8" s="589"/>
      <c r="DW8" s="589"/>
      <c r="DX8" s="589"/>
      <c r="DY8" s="589"/>
      <c r="DZ8" s="589"/>
      <c r="EA8" s="589"/>
      <c r="EB8" s="589"/>
      <c r="EC8" s="589"/>
      <c r="ED8" s="591"/>
      <c r="EE8" s="591"/>
      <c r="EF8" s="591"/>
      <c r="EG8" s="591"/>
      <c r="EH8" s="589"/>
      <c r="EI8" s="591"/>
      <c r="EJ8" s="589"/>
      <c r="EK8" s="591"/>
      <c r="EL8" s="591"/>
      <c r="EM8" s="601"/>
      <c r="EN8" s="601"/>
      <c r="EO8" s="604"/>
      <c r="EP8" s="604"/>
      <c r="EQ8" s="602"/>
      <c r="ER8" s="602"/>
      <c r="ES8" s="603"/>
      <c r="ET8" s="214" t="str">
        <f>CONCATENATE(C8,D8)</f>
        <v/>
      </c>
    </row>
    <row r="9" spans="1:151" s="209" customFormat="1" ht="12.75" customHeight="1" x14ac:dyDescent="0.15">
      <c r="B9" s="209">
        <v>3</v>
      </c>
      <c r="C9" s="263"/>
      <c r="D9" s="263"/>
      <c r="E9" s="263"/>
      <c r="F9" s="275"/>
      <c r="G9" s="275"/>
      <c r="H9" s="263"/>
      <c r="I9" s="263"/>
      <c r="J9" s="263"/>
      <c r="K9" s="263"/>
      <c r="L9" s="264"/>
      <c r="M9" s="263"/>
      <c r="N9" s="263"/>
      <c r="O9" s="263"/>
      <c r="P9" s="263"/>
      <c r="Q9" s="263"/>
      <c r="R9" s="263"/>
      <c r="S9" s="263"/>
      <c r="T9" s="263"/>
      <c r="U9" s="263"/>
      <c r="V9" s="264"/>
      <c r="W9" s="263"/>
      <c r="X9" s="263"/>
      <c r="Y9" s="264"/>
      <c r="Z9" s="265"/>
      <c r="AA9" s="265"/>
      <c r="AB9" s="265"/>
      <c r="AC9" s="265"/>
      <c r="AD9" s="265"/>
      <c r="AE9" s="265"/>
      <c r="AF9" s="266"/>
      <c r="AG9" s="266"/>
      <c r="AH9" s="266"/>
      <c r="AI9" s="267"/>
      <c r="AJ9" s="266"/>
      <c r="AK9" s="266"/>
      <c r="AL9" s="268"/>
      <c r="AM9" s="268"/>
      <c r="AN9" s="269"/>
      <c r="AO9" s="268"/>
      <c r="AP9" s="268"/>
      <c r="AQ9" s="269"/>
      <c r="AR9" s="266"/>
      <c r="AS9" s="266"/>
      <c r="AT9" s="266"/>
      <c r="AU9" s="267"/>
      <c r="AV9" s="267"/>
      <c r="AW9" s="266"/>
      <c r="AX9" s="266"/>
      <c r="AY9" s="266"/>
      <c r="AZ9" s="267"/>
      <c r="BA9" s="267"/>
      <c r="BB9" s="266"/>
      <c r="BC9" s="266"/>
      <c r="BD9" s="266"/>
      <c r="BE9" s="267"/>
      <c r="BF9" s="267"/>
      <c r="BG9" s="263"/>
      <c r="BH9" s="270"/>
      <c r="BI9" s="270"/>
      <c r="BJ9" s="270"/>
      <c r="BK9" s="270"/>
      <c r="BL9" s="270"/>
      <c r="BM9" s="270"/>
      <c r="BN9" s="270"/>
      <c r="BO9" s="270"/>
      <c r="BP9" s="270"/>
      <c r="BQ9" s="270"/>
      <c r="BR9" s="270"/>
      <c r="BS9" s="643"/>
      <c r="BT9" s="650"/>
      <c r="BU9" s="646"/>
      <c r="BV9" s="271"/>
      <c r="BW9" s="271"/>
      <c r="BX9" s="271"/>
      <c r="BY9" s="271"/>
      <c r="BZ9" s="271"/>
      <c r="CA9" s="266"/>
      <c r="CB9" s="266"/>
      <c r="CC9" s="266"/>
      <c r="CD9" s="266"/>
      <c r="CE9" s="266"/>
      <c r="CF9" s="266"/>
      <c r="CG9" s="267"/>
      <c r="CH9" s="272"/>
      <c r="CI9" s="272"/>
      <c r="CJ9" s="272"/>
      <c r="CK9" s="272"/>
      <c r="CL9" s="272"/>
      <c r="CM9" s="272"/>
      <c r="CN9" s="272"/>
      <c r="CO9" s="267"/>
      <c r="CP9" s="272"/>
      <c r="CQ9" s="266"/>
      <c r="CR9" s="266"/>
      <c r="CS9" s="267"/>
      <c r="CT9" s="267"/>
      <c r="CU9" s="273"/>
      <c r="CV9" s="267"/>
      <c r="CW9" s="267"/>
      <c r="CX9" s="267"/>
      <c r="CY9" s="267"/>
      <c r="CZ9" s="267"/>
      <c r="DA9" s="267"/>
      <c r="DB9" s="267"/>
      <c r="DC9" s="267"/>
      <c r="DD9" s="267"/>
      <c r="DE9" s="267"/>
      <c r="DF9" s="267"/>
      <c r="DG9" s="271"/>
      <c r="DH9" s="271"/>
      <c r="DI9" s="271"/>
      <c r="DJ9" s="271"/>
      <c r="DK9" s="271"/>
      <c r="DL9" s="271"/>
      <c r="DM9" s="271"/>
      <c r="DN9" s="271"/>
      <c r="DO9" s="271"/>
      <c r="DP9" s="271"/>
      <c r="DQ9" s="271"/>
      <c r="DR9" s="263"/>
      <c r="DS9" s="263"/>
      <c r="DT9" s="263"/>
      <c r="DU9" s="263"/>
      <c r="DV9" s="263"/>
      <c r="DW9" s="263"/>
      <c r="DX9" s="263"/>
      <c r="DY9" s="263"/>
      <c r="DZ9" s="263"/>
      <c r="EA9" s="263"/>
      <c r="EB9" s="263"/>
      <c r="EC9" s="263"/>
      <c r="ED9" s="264"/>
      <c r="EE9" s="264"/>
      <c r="EF9" s="264"/>
      <c r="EG9" s="264"/>
      <c r="EH9" s="263"/>
      <c r="EI9" s="264"/>
      <c r="EJ9" s="263"/>
      <c r="EK9" s="264"/>
      <c r="EL9" s="264"/>
      <c r="EM9" s="276"/>
      <c r="EN9" s="276"/>
      <c r="EO9" s="277"/>
      <c r="EP9" s="277"/>
      <c r="EQ9" s="278"/>
      <c r="ER9" s="279"/>
      <c r="ES9" s="274"/>
      <c r="ET9" s="214"/>
    </row>
    <row r="10" spans="1:151" s="209" customFormat="1" ht="12.75" customHeight="1" thickBot="1" x14ac:dyDescent="0.2">
      <c r="B10" s="209">
        <v>4</v>
      </c>
      <c r="C10" s="263"/>
      <c r="D10" s="263"/>
      <c r="E10" s="263"/>
      <c r="F10" s="275"/>
      <c r="G10" s="275"/>
      <c r="H10" s="263"/>
      <c r="I10" s="263"/>
      <c r="J10" s="263"/>
      <c r="K10" s="263"/>
      <c r="L10" s="264"/>
      <c r="M10" s="263"/>
      <c r="N10" s="263"/>
      <c r="O10" s="263"/>
      <c r="P10" s="263"/>
      <c r="Q10" s="263"/>
      <c r="R10" s="263"/>
      <c r="S10" s="263"/>
      <c r="T10" s="263"/>
      <c r="U10" s="263"/>
      <c r="V10" s="264"/>
      <c r="W10" s="263"/>
      <c r="X10" s="263"/>
      <c r="Y10" s="264"/>
      <c r="Z10" s="265"/>
      <c r="AA10" s="265"/>
      <c r="AB10" s="265"/>
      <c r="AC10" s="265"/>
      <c r="AD10" s="265"/>
      <c r="AE10" s="265"/>
      <c r="AF10" s="266"/>
      <c r="AG10" s="266"/>
      <c r="AH10" s="266"/>
      <c r="AI10" s="267"/>
      <c r="AJ10" s="266"/>
      <c r="AK10" s="266"/>
      <c r="AL10" s="268"/>
      <c r="AM10" s="268"/>
      <c r="AN10" s="269"/>
      <c r="AO10" s="268"/>
      <c r="AP10" s="268"/>
      <c r="AQ10" s="269"/>
      <c r="AR10" s="266"/>
      <c r="AS10" s="266"/>
      <c r="AT10" s="266"/>
      <c r="AU10" s="267"/>
      <c r="AV10" s="267"/>
      <c r="AW10" s="266"/>
      <c r="AX10" s="266"/>
      <c r="AY10" s="266"/>
      <c r="AZ10" s="267"/>
      <c r="BA10" s="267"/>
      <c r="BB10" s="266"/>
      <c r="BC10" s="266"/>
      <c r="BD10" s="266"/>
      <c r="BE10" s="267"/>
      <c r="BF10" s="267"/>
      <c r="BG10" s="263"/>
      <c r="BH10" s="270"/>
      <c r="BI10" s="270"/>
      <c r="BJ10" s="270"/>
      <c r="BK10" s="270"/>
      <c r="BL10" s="270"/>
      <c r="BM10" s="270"/>
      <c r="BN10" s="270"/>
      <c r="BO10" s="270"/>
      <c r="BP10" s="270"/>
      <c r="BQ10" s="270"/>
      <c r="BR10" s="270"/>
      <c r="BS10" s="643"/>
      <c r="BT10" s="649"/>
      <c r="BU10" s="646"/>
      <c r="BV10" s="271"/>
      <c r="BW10" s="271"/>
      <c r="BX10" s="271"/>
      <c r="BY10" s="271"/>
      <c r="BZ10" s="271"/>
      <c r="CA10" s="266"/>
      <c r="CB10" s="266"/>
      <c r="CC10" s="266"/>
      <c r="CD10" s="266"/>
      <c r="CE10" s="266"/>
      <c r="CF10" s="266"/>
      <c r="CG10" s="267"/>
      <c r="CH10" s="272"/>
      <c r="CI10" s="272"/>
      <c r="CJ10" s="272"/>
      <c r="CK10" s="272"/>
      <c r="CL10" s="272"/>
      <c r="CM10" s="272"/>
      <c r="CN10" s="272"/>
      <c r="CO10" s="267"/>
      <c r="CP10" s="272"/>
      <c r="CQ10" s="266"/>
      <c r="CR10" s="266"/>
      <c r="CS10" s="267"/>
      <c r="CT10" s="267"/>
      <c r="CU10" s="273"/>
      <c r="CV10" s="267"/>
      <c r="CW10" s="267"/>
      <c r="CX10" s="267"/>
      <c r="CY10" s="267"/>
      <c r="CZ10" s="267"/>
      <c r="DA10" s="267"/>
      <c r="DB10" s="267"/>
      <c r="DC10" s="267"/>
      <c r="DD10" s="267"/>
      <c r="DE10" s="267"/>
      <c r="DF10" s="267"/>
      <c r="DG10" s="271"/>
      <c r="DH10" s="271"/>
      <c r="DI10" s="271"/>
      <c r="DJ10" s="271"/>
      <c r="DK10" s="271"/>
      <c r="DL10" s="271"/>
      <c r="DM10" s="271"/>
      <c r="DN10" s="271"/>
      <c r="DO10" s="271"/>
      <c r="DP10" s="271"/>
      <c r="DQ10" s="271"/>
      <c r="DR10" s="263"/>
      <c r="DS10" s="263"/>
      <c r="DT10" s="263"/>
      <c r="DU10" s="263"/>
      <c r="DV10" s="263"/>
      <c r="DW10" s="263"/>
      <c r="DX10" s="263"/>
      <c r="DY10" s="263"/>
      <c r="DZ10" s="263"/>
      <c r="EA10" s="263"/>
      <c r="EB10" s="263"/>
      <c r="EC10" s="263"/>
      <c r="ED10" s="264"/>
      <c r="EE10" s="264"/>
      <c r="EF10" s="264"/>
      <c r="EG10" s="264"/>
      <c r="EH10" s="263"/>
      <c r="EI10" s="264"/>
      <c r="EJ10" s="263"/>
      <c r="EK10" s="264"/>
      <c r="EL10" s="264"/>
      <c r="EM10" s="276"/>
      <c r="EN10" s="276"/>
      <c r="EO10" s="277"/>
      <c r="EP10" s="277"/>
      <c r="EQ10" s="278"/>
      <c r="ER10" s="279"/>
      <c r="ES10" s="274"/>
      <c r="ET10" s="214"/>
    </row>
    <row r="11" spans="1:151" ht="19.5" customHeight="1" thickTop="1" x14ac:dyDescent="0.15">
      <c r="C11" s="1692" t="s">
        <v>25</v>
      </c>
      <c r="D11" s="1692"/>
      <c r="E11" s="174">
        <f>COUNTA(E7:E7)</f>
        <v>0</v>
      </c>
      <c r="F11" s="517"/>
      <c r="G11" s="517"/>
      <c r="H11" s="175"/>
      <c r="I11" s="175"/>
      <c r="J11" s="175"/>
      <c r="K11" s="175"/>
      <c r="L11" s="175"/>
      <c r="M11" s="175"/>
      <c r="N11" s="175"/>
      <c r="O11" s="175"/>
      <c r="P11" s="175"/>
      <c r="Q11" s="175"/>
      <c r="R11" s="175"/>
      <c r="S11" s="175"/>
      <c r="T11" s="175"/>
      <c r="U11" s="175"/>
      <c r="V11" s="175"/>
      <c r="W11" s="174"/>
      <c r="X11" s="174"/>
      <c r="Y11" s="175"/>
      <c r="Z11" s="216"/>
      <c r="AA11" s="216"/>
      <c r="AB11" s="216"/>
      <c r="AC11" s="216"/>
      <c r="AD11" s="216"/>
      <c r="AE11" s="216"/>
      <c r="AF11" s="175"/>
      <c r="AG11" s="175"/>
      <c r="AH11" s="175"/>
      <c r="AI11" s="175"/>
      <c r="AJ11" s="175"/>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75"/>
      <c r="BG11" s="176"/>
      <c r="BH11" s="174"/>
      <c r="BI11" s="177"/>
      <c r="BJ11" s="175"/>
      <c r="BK11" s="175"/>
      <c r="BL11" s="175"/>
      <c r="BM11" s="175"/>
      <c r="BN11" s="175"/>
      <c r="BO11" s="175"/>
      <c r="BP11" s="175"/>
      <c r="BQ11" s="175"/>
      <c r="BR11" s="175"/>
      <c r="BS11" s="290"/>
      <c r="BT11" s="651"/>
      <c r="BU11" s="647"/>
      <c r="BV11" s="175"/>
      <c r="BW11" s="175"/>
      <c r="BX11" s="175"/>
      <c r="BY11" s="175"/>
      <c r="BZ11" s="175"/>
      <c r="CA11" s="175"/>
      <c r="CB11" s="175"/>
      <c r="CC11" s="175"/>
      <c r="CD11" s="175"/>
      <c r="CE11" s="175"/>
      <c r="CF11" s="175"/>
      <c r="CG11" s="175"/>
      <c r="CH11" s="175"/>
      <c r="CI11" s="175"/>
      <c r="CJ11" s="175"/>
      <c r="CK11" s="175"/>
      <c r="CL11" s="175"/>
      <c r="CM11" s="175"/>
      <c r="CN11" s="175"/>
      <c r="CO11" s="175"/>
      <c r="CP11" s="175"/>
      <c r="CQ11" s="175"/>
      <c r="CR11" s="175"/>
      <c r="CS11" s="175"/>
      <c r="CT11" s="175"/>
      <c r="CU11" s="175"/>
      <c r="CV11" s="175"/>
      <c r="CW11" s="175"/>
      <c r="CX11" s="175"/>
      <c r="CY11" s="175"/>
      <c r="CZ11" s="175"/>
      <c r="DA11" s="175"/>
      <c r="DB11" s="175"/>
      <c r="DC11" s="175"/>
      <c r="DD11" s="175"/>
      <c r="DE11" s="175"/>
      <c r="DF11" s="175"/>
      <c r="DG11" s="175"/>
      <c r="DH11" s="175"/>
      <c r="DI11" s="175"/>
      <c r="DJ11" s="175"/>
      <c r="DK11" s="175"/>
      <c r="DL11" s="175"/>
      <c r="DM11" s="175"/>
      <c r="DN11" s="175"/>
      <c r="DO11" s="175"/>
      <c r="DP11" s="175"/>
      <c r="DQ11" s="175"/>
      <c r="DR11" s="175"/>
      <c r="DS11" s="175"/>
      <c r="DT11" s="175"/>
      <c r="DU11" s="175"/>
      <c r="DV11" s="175"/>
      <c r="DW11" s="175"/>
      <c r="DX11" s="175"/>
      <c r="DY11" s="175"/>
      <c r="DZ11" s="175"/>
      <c r="EA11" s="175"/>
      <c r="EB11" s="175"/>
      <c r="EC11" s="175"/>
      <c r="ED11" s="175"/>
      <c r="EE11" s="175"/>
      <c r="EF11" s="175"/>
      <c r="EG11" s="175"/>
      <c r="EH11" s="175"/>
      <c r="EI11" s="175"/>
      <c r="EJ11" s="175"/>
      <c r="EK11" s="175"/>
      <c r="EL11" s="175"/>
      <c r="EM11" s="178"/>
      <c r="EN11" s="178"/>
      <c r="EO11" s="175"/>
      <c r="EP11" s="179"/>
      <c r="EQ11" s="175"/>
      <c r="ER11" s="290"/>
      <c r="ES11" s="175"/>
      <c r="ET11" s="291"/>
      <c r="EU11" s="182"/>
    </row>
    <row r="12" spans="1:151" ht="20.100000000000001" customHeight="1" x14ac:dyDescent="0.15">
      <c r="C12" s="180"/>
      <c r="D12" s="180"/>
      <c r="E12" s="181"/>
      <c r="F12" s="180"/>
      <c r="G12" s="180"/>
      <c r="H12" s="182"/>
      <c r="I12" s="182"/>
      <c r="J12" s="182"/>
      <c r="K12" s="182"/>
      <c r="L12" s="182"/>
      <c r="M12" s="182"/>
      <c r="N12" s="182"/>
      <c r="O12" s="182"/>
      <c r="P12" s="182"/>
      <c r="Q12" s="182"/>
      <c r="R12" s="182"/>
      <c r="S12" s="182"/>
      <c r="T12" s="182"/>
      <c r="U12" s="182"/>
      <c r="V12" s="182"/>
      <c r="W12" s="181"/>
      <c r="X12" s="181"/>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3"/>
      <c r="BH12" s="181"/>
      <c r="BI12" s="184"/>
      <c r="BJ12" s="182"/>
      <c r="BK12" s="182"/>
      <c r="BL12" s="182"/>
      <c r="BM12" s="182"/>
      <c r="BN12" s="182"/>
      <c r="BO12" s="182"/>
      <c r="BP12" s="182"/>
      <c r="BQ12" s="182"/>
      <c r="BR12" s="182"/>
      <c r="BS12" s="182"/>
      <c r="BT12" s="182"/>
      <c r="BU12" s="182"/>
      <c r="BV12" s="182"/>
      <c r="BW12" s="182"/>
      <c r="BX12" s="182"/>
      <c r="BY12" s="182"/>
      <c r="BZ12" s="182"/>
      <c r="CA12" s="182"/>
      <c r="CB12" s="182"/>
      <c r="CC12" s="182"/>
      <c r="CD12" s="182"/>
      <c r="CE12" s="182"/>
      <c r="CF12" s="182"/>
      <c r="CG12" s="182"/>
      <c r="CH12" s="182"/>
      <c r="CI12" s="182"/>
      <c r="CJ12" s="182"/>
      <c r="CK12" s="182"/>
      <c r="CL12" s="182"/>
      <c r="CM12" s="182"/>
      <c r="CN12" s="182"/>
      <c r="CO12" s="182"/>
      <c r="CP12" s="182"/>
      <c r="CQ12" s="182"/>
      <c r="CR12" s="182"/>
      <c r="CS12" s="182"/>
      <c r="CT12" s="182"/>
      <c r="CU12" s="182"/>
      <c r="CV12" s="182"/>
      <c r="CW12" s="182"/>
      <c r="CX12" s="182"/>
      <c r="CY12" s="182"/>
      <c r="CZ12" s="182"/>
      <c r="DA12" s="182"/>
      <c r="DB12" s="182"/>
      <c r="DC12" s="182"/>
      <c r="DD12" s="182"/>
      <c r="DE12" s="182"/>
      <c r="DF12" s="182"/>
      <c r="DG12" s="182"/>
      <c r="DH12" s="182"/>
      <c r="DI12" s="182"/>
      <c r="DJ12" s="182"/>
      <c r="DK12" s="182"/>
      <c r="DL12" s="182"/>
      <c r="DM12" s="182"/>
      <c r="DN12" s="182"/>
      <c r="DO12" s="182"/>
      <c r="DP12" s="182"/>
      <c r="DQ12" s="182"/>
      <c r="DR12" s="182"/>
      <c r="DS12" s="182"/>
      <c r="DT12" s="182"/>
      <c r="DU12" s="182"/>
      <c r="DV12" s="182"/>
      <c r="DW12" s="182"/>
      <c r="DX12" s="182"/>
      <c r="DY12" s="182"/>
      <c r="DZ12" s="182"/>
      <c r="EA12" s="182"/>
      <c r="EB12" s="182"/>
      <c r="EC12" s="182"/>
      <c r="ED12" s="182"/>
      <c r="EE12" s="182"/>
      <c r="EF12" s="182"/>
      <c r="EG12" s="182"/>
      <c r="EH12" s="182"/>
      <c r="EI12" s="182"/>
      <c r="EJ12" s="182"/>
      <c r="EK12" s="182"/>
      <c r="EL12" s="182"/>
      <c r="EM12" s="185"/>
      <c r="EN12" s="185"/>
      <c r="EO12" s="182"/>
      <c r="EP12" s="186"/>
      <c r="EQ12" s="182"/>
      <c r="ER12" s="182"/>
      <c r="ES12" s="182"/>
      <c r="ET12" s="182"/>
      <c r="EU12" s="182"/>
    </row>
    <row r="13" spans="1:151" ht="20.100000000000001" customHeight="1" x14ac:dyDescent="0.15">
      <c r="C13" s="180"/>
      <c r="D13" s="180"/>
      <c r="E13" s="181"/>
      <c r="F13" s="180"/>
      <c r="G13" s="180"/>
      <c r="H13" s="182"/>
      <c r="I13" s="182"/>
      <c r="J13" s="182"/>
      <c r="K13" s="182"/>
      <c r="L13" s="182"/>
      <c r="M13" s="182"/>
      <c r="N13" s="182"/>
      <c r="O13" s="182"/>
      <c r="P13" s="182"/>
      <c r="Q13" s="182"/>
      <c r="R13" s="182"/>
      <c r="S13" s="182"/>
      <c r="T13" s="182"/>
      <c r="U13" s="182"/>
      <c r="V13" s="182"/>
      <c r="W13" s="181"/>
      <c r="X13" s="181"/>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3"/>
      <c r="BH13" s="181"/>
      <c r="BI13" s="184"/>
      <c r="BJ13" s="182"/>
      <c r="BK13" s="182"/>
      <c r="BL13" s="182"/>
      <c r="BM13" s="182"/>
      <c r="BN13" s="182"/>
      <c r="BO13" s="182"/>
      <c r="BP13" s="182"/>
      <c r="BQ13" s="182"/>
      <c r="BR13" s="182"/>
      <c r="BS13" s="182"/>
      <c r="BT13" s="182"/>
      <c r="BU13" s="182"/>
      <c r="BV13" s="182"/>
      <c r="BW13" s="182"/>
      <c r="BX13" s="182"/>
      <c r="BY13" s="182"/>
      <c r="BZ13" s="182"/>
      <c r="CA13" s="182"/>
      <c r="CB13" s="182"/>
      <c r="CC13" s="182"/>
      <c r="CD13" s="182"/>
      <c r="CE13" s="182"/>
      <c r="CF13" s="182"/>
      <c r="CG13" s="182"/>
      <c r="CH13" s="182"/>
      <c r="CI13" s="182"/>
      <c r="CJ13" s="182"/>
      <c r="CK13" s="182"/>
      <c r="CL13" s="182"/>
      <c r="CM13" s="182"/>
      <c r="CN13" s="182"/>
      <c r="CO13" s="182"/>
      <c r="CP13" s="182"/>
      <c r="CQ13" s="182"/>
      <c r="CR13" s="182"/>
      <c r="CS13" s="182"/>
      <c r="CT13" s="182"/>
      <c r="CU13" s="182"/>
      <c r="CV13" s="182"/>
      <c r="CW13" s="182"/>
      <c r="CX13" s="182"/>
      <c r="CY13" s="182"/>
      <c r="CZ13" s="182"/>
      <c r="DA13" s="182"/>
      <c r="DB13" s="182"/>
      <c r="DC13" s="182"/>
      <c r="DD13" s="182"/>
      <c r="DE13" s="182"/>
      <c r="DF13" s="182"/>
      <c r="DG13" s="182"/>
      <c r="DH13" s="182"/>
      <c r="DI13" s="182"/>
      <c r="DJ13" s="182"/>
      <c r="DK13" s="182"/>
      <c r="DL13" s="182"/>
      <c r="DM13" s="182"/>
      <c r="DN13" s="182"/>
      <c r="DO13" s="182"/>
      <c r="DP13" s="182"/>
      <c r="DQ13" s="182"/>
      <c r="DR13" s="182"/>
      <c r="DS13" s="182"/>
      <c r="DT13" s="182"/>
      <c r="DU13" s="182"/>
      <c r="DV13" s="182"/>
      <c r="DW13" s="182"/>
      <c r="DX13" s="182"/>
      <c r="DY13" s="182"/>
      <c r="DZ13" s="182"/>
      <c r="EA13" s="182"/>
      <c r="EB13" s="182"/>
      <c r="EC13" s="182"/>
      <c r="ED13" s="182"/>
      <c r="EE13" s="182"/>
      <c r="EF13" s="182"/>
      <c r="EG13" s="182"/>
      <c r="EH13" s="182"/>
      <c r="EI13" s="182"/>
      <c r="EJ13" s="182"/>
      <c r="EK13" s="182"/>
      <c r="EL13" s="182"/>
      <c r="EM13" s="185"/>
      <c r="EN13" s="185"/>
      <c r="EO13" s="182"/>
      <c r="EP13" s="186"/>
      <c r="EQ13" s="182"/>
      <c r="ER13" s="182"/>
      <c r="ES13" s="182"/>
      <c r="ET13" s="182"/>
      <c r="EU13" s="182"/>
    </row>
    <row r="14" spans="1:151" ht="20.100000000000001" customHeight="1" x14ac:dyDescent="0.15">
      <c r="C14" s="180"/>
      <c r="D14" s="180"/>
      <c r="E14" s="181"/>
      <c r="F14" s="180"/>
      <c r="G14" s="180"/>
      <c r="H14" s="182"/>
      <c r="I14" s="182"/>
      <c r="J14" s="182"/>
      <c r="K14" s="182"/>
      <c r="L14" s="182"/>
      <c r="M14" s="182"/>
      <c r="N14" s="182"/>
      <c r="O14" s="182"/>
      <c r="P14" s="182"/>
      <c r="Q14" s="182"/>
      <c r="R14" s="182"/>
      <c r="S14" s="182"/>
      <c r="T14" s="182"/>
      <c r="U14" s="182"/>
      <c r="V14" s="182"/>
      <c r="W14" s="181"/>
      <c r="X14" s="181"/>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82"/>
      <c r="BE14" s="182"/>
      <c r="BF14" s="182"/>
      <c r="BG14" s="183"/>
      <c r="BH14" s="181"/>
      <c r="BI14" s="184"/>
      <c r="BJ14" s="182"/>
      <c r="BK14" s="182"/>
      <c r="BL14" s="182"/>
      <c r="BM14" s="182"/>
      <c r="BN14" s="182"/>
      <c r="BO14" s="182"/>
      <c r="BP14" s="182"/>
      <c r="BQ14" s="182"/>
      <c r="BR14" s="182"/>
      <c r="BS14" s="182"/>
      <c r="BT14" s="182"/>
      <c r="BU14" s="182"/>
      <c r="BV14" s="182"/>
      <c r="BW14" s="182"/>
      <c r="BX14" s="182"/>
      <c r="BY14" s="182"/>
      <c r="BZ14" s="182"/>
      <c r="CA14" s="182"/>
      <c r="CB14" s="182"/>
      <c r="CC14" s="182"/>
      <c r="CD14" s="182"/>
      <c r="CE14" s="182"/>
      <c r="CF14" s="182"/>
      <c r="CG14" s="182"/>
      <c r="CH14" s="182"/>
      <c r="CI14" s="182"/>
      <c r="CJ14" s="182"/>
      <c r="CK14" s="182"/>
      <c r="CL14" s="182"/>
      <c r="CM14" s="182"/>
      <c r="CN14" s="182"/>
      <c r="CO14" s="182"/>
      <c r="CP14" s="182"/>
      <c r="CQ14" s="182"/>
      <c r="CR14" s="182"/>
      <c r="CS14" s="182"/>
      <c r="CT14" s="182"/>
      <c r="CU14" s="182"/>
      <c r="CV14" s="182"/>
      <c r="CW14" s="182"/>
      <c r="CX14" s="182"/>
      <c r="CY14" s="182"/>
      <c r="CZ14" s="182"/>
      <c r="DA14" s="182"/>
      <c r="DB14" s="182"/>
      <c r="DC14" s="182"/>
      <c r="DD14" s="182"/>
      <c r="DE14" s="182"/>
      <c r="DF14" s="182"/>
      <c r="DG14" s="182"/>
      <c r="DH14" s="182"/>
      <c r="DI14" s="182"/>
      <c r="DJ14" s="182"/>
      <c r="DK14" s="182"/>
      <c r="DL14" s="182"/>
      <c r="DM14" s="182"/>
      <c r="DN14" s="182"/>
      <c r="DO14" s="182"/>
      <c r="DP14" s="182"/>
      <c r="DQ14" s="182"/>
      <c r="DR14" s="182"/>
      <c r="DS14" s="182"/>
      <c r="DT14" s="182"/>
      <c r="DU14" s="182"/>
      <c r="DV14" s="182"/>
      <c r="DW14" s="182"/>
      <c r="DX14" s="182"/>
      <c r="DY14" s="182"/>
      <c r="DZ14" s="182"/>
      <c r="EA14" s="182"/>
      <c r="EB14" s="182"/>
      <c r="EC14" s="182"/>
      <c r="ED14" s="182"/>
      <c r="EE14" s="182"/>
      <c r="EF14" s="182"/>
      <c r="EG14" s="182"/>
      <c r="EH14" s="182"/>
      <c r="EI14" s="182"/>
      <c r="EJ14" s="182"/>
      <c r="EK14" s="182"/>
      <c r="EL14" s="182"/>
      <c r="EM14" s="185"/>
      <c r="EN14" s="185"/>
      <c r="EO14" s="182"/>
      <c r="EP14" s="186"/>
      <c r="EQ14" s="182"/>
      <c r="ER14" s="182"/>
      <c r="ES14" s="182"/>
      <c r="ET14" s="182"/>
      <c r="EU14" s="182"/>
    </row>
    <row r="15" spans="1:151" s="192" customFormat="1" ht="22.5" customHeight="1" x14ac:dyDescent="0.15">
      <c r="C15" s="165"/>
      <c r="D15" s="166"/>
      <c r="E15" s="165"/>
      <c r="F15" s="190"/>
      <c r="G15" s="190"/>
      <c r="H15" s="166"/>
      <c r="I15" s="166"/>
      <c r="J15" s="166"/>
      <c r="K15" s="166"/>
      <c r="L15" s="166"/>
      <c r="M15" s="166"/>
      <c r="N15" s="166"/>
      <c r="O15" s="166"/>
      <c r="P15" s="166"/>
      <c r="Q15" s="166"/>
      <c r="R15" s="166"/>
      <c r="S15" s="166"/>
      <c r="T15" s="166"/>
      <c r="U15" s="166"/>
      <c r="V15" s="166"/>
      <c r="W15" s="165"/>
      <c r="X15" s="165"/>
      <c r="Y15" s="165"/>
      <c r="Z15" s="166"/>
      <c r="AA15" s="165"/>
      <c r="AB15" s="165"/>
      <c r="AC15" s="165"/>
      <c r="AD15" s="165"/>
      <c r="AE15" s="165"/>
      <c r="AF15" s="165"/>
      <c r="AG15" s="165"/>
      <c r="AH15" s="165"/>
      <c r="AI15" s="165"/>
      <c r="AJ15" s="165"/>
      <c r="AK15" s="165"/>
      <c r="AL15" s="165"/>
      <c r="AM15" s="165"/>
      <c r="AN15" s="165"/>
      <c r="AO15" s="165"/>
      <c r="AP15" s="165"/>
      <c r="AQ15" s="165"/>
      <c r="AR15" s="166"/>
      <c r="AS15" s="190"/>
      <c r="AT15" s="190"/>
      <c r="AU15" s="190"/>
      <c r="AV15" s="190"/>
      <c r="AW15" s="190"/>
      <c r="AX15" s="190"/>
      <c r="AY15" s="190"/>
      <c r="AZ15" s="190"/>
      <c r="BA15" s="190"/>
      <c r="BB15" s="190"/>
      <c r="BC15" s="190"/>
      <c r="BD15" s="190"/>
      <c r="BE15" s="190"/>
      <c r="BF15" s="190"/>
      <c r="BG15" s="190"/>
      <c r="BH15" s="190"/>
      <c r="BI15" s="190"/>
      <c r="BJ15" s="190"/>
      <c r="BK15" s="190"/>
      <c r="BL15" s="190"/>
      <c r="BM15" s="190"/>
      <c r="BN15" s="190"/>
      <c r="BO15" s="190"/>
      <c r="BP15" s="190"/>
      <c r="BQ15" s="190"/>
      <c r="BR15" s="190"/>
      <c r="BS15" s="190"/>
      <c r="BT15" s="190"/>
      <c r="BU15" s="190"/>
      <c r="BV15" s="190"/>
      <c r="BW15" s="190"/>
      <c r="BX15" s="190"/>
      <c r="BY15" s="190"/>
      <c r="BZ15" s="190"/>
      <c r="CA15" s="190"/>
      <c r="CB15" s="190"/>
      <c r="CC15" s="190"/>
      <c r="CD15" s="190"/>
      <c r="CE15" s="190"/>
      <c r="CF15" s="190"/>
      <c r="CG15" s="190"/>
      <c r="CH15" s="190"/>
      <c r="CI15" s="190"/>
      <c r="CJ15" s="190"/>
      <c r="CK15" s="190"/>
      <c r="CL15" s="190"/>
      <c r="CM15" s="190"/>
      <c r="CN15" s="190"/>
      <c r="CO15" s="190"/>
      <c r="CP15" s="190"/>
      <c r="CQ15" s="190"/>
      <c r="CR15" s="190"/>
      <c r="CS15" s="190"/>
      <c r="CT15" s="190"/>
      <c r="CU15" s="190"/>
      <c r="CV15" s="190"/>
      <c r="CW15" s="190"/>
      <c r="CX15" s="190"/>
      <c r="CY15" s="190"/>
      <c r="CZ15" s="190"/>
      <c r="DA15" s="190"/>
      <c r="DB15" s="190"/>
      <c r="DC15" s="190"/>
      <c r="DD15" s="190"/>
      <c r="DE15" s="190"/>
      <c r="DF15" s="190"/>
      <c r="DG15" s="190"/>
      <c r="DH15" s="190"/>
      <c r="DI15" s="190"/>
      <c r="DJ15" s="190"/>
      <c r="DK15" s="190"/>
      <c r="DL15" s="190"/>
      <c r="DM15" s="190"/>
      <c r="DN15" s="190"/>
      <c r="DO15" s="190"/>
      <c r="DP15" s="190"/>
      <c r="DQ15" s="190"/>
      <c r="DR15" s="190"/>
      <c r="DS15" s="190"/>
      <c r="DT15" s="190"/>
      <c r="DU15" s="190"/>
      <c r="DV15" s="190"/>
      <c r="DW15" s="190"/>
      <c r="DX15" s="190"/>
      <c r="DY15" s="190"/>
      <c r="DZ15" s="190"/>
      <c r="EA15" s="190"/>
      <c r="EB15" s="190"/>
      <c r="EC15" s="190"/>
      <c r="ED15" s="190"/>
      <c r="EE15" s="190"/>
      <c r="EF15" s="190"/>
      <c r="EG15" s="190"/>
      <c r="EH15" s="190"/>
      <c r="EI15" s="190"/>
      <c r="EJ15" s="190"/>
      <c r="EK15" s="190"/>
      <c r="EL15" s="190"/>
      <c r="EM15" s="190"/>
      <c r="EN15" s="190"/>
      <c r="EO15" s="190"/>
      <c r="EP15" s="190"/>
      <c r="EQ15" s="190"/>
      <c r="ER15" s="190"/>
      <c r="ES15" s="190"/>
      <c r="ET15" s="191"/>
      <c r="EU15" s="191"/>
    </row>
    <row r="16" spans="1:151" s="192" customFormat="1" ht="20.100000000000001" customHeight="1" x14ac:dyDescent="0.15">
      <c r="C16" s="165"/>
      <c r="D16" s="166"/>
      <c r="E16" s="165"/>
      <c r="F16" s="190"/>
      <c r="G16" s="190"/>
      <c r="H16" s="166"/>
      <c r="I16" s="166"/>
      <c r="J16" s="166"/>
      <c r="K16" s="166"/>
      <c r="L16" s="166"/>
      <c r="M16" s="166"/>
      <c r="N16" s="166"/>
      <c r="O16" s="166"/>
      <c r="P16" s="166"/>
      <c r="Q16" s="166"/>
      <c r="R16" s="166"/>
      <c r="S16" s="166"/>
      <c r="T16" s="166"/>
      <c r="U16" s="166"/>
      <c r="V16" s="166"/>
      <c r="W16" s="165"/>
      <c r="X16" s="165"/>
      <c r="Y16" s="165"/>
      <c r="Z16" s="166"/>
      <c r="AA16" s="165"/>
      <c r="AB16" s="165"/>
      <c r="AC16" s="165"/>
      <c r="AD16" s="165"/>
      <c r="AE16" s="165"/>
      <c r="AF16" s="165"/>
      <c r="AG16" s="165"/>
      <c r="AH16" s="165"/>
      <c r="AI16" s="165"/>
      <c r="AJ16" s="165"/>
      <c r="AK16" s="165"/>
      <c r="AL16" s="165"/>
      <c r="AM16" s="165"/>
      <c r="AN16" s="165"/>
      <c r="AO16" s="165"/>
      <c r="AP16" s="165"/>
      <c r="AQ16" s="165"/>
      <c r="AR16" s="166"/>
      <c r="AS16" s="190"/>
      <c r="AT16" s="190"/>
      <c r="AU16" s="190"/>
      <c r="AV16" s="190"/>
      <c r="AW16" s="190"/>
      <c r="AX16" s="190"/>
      <c r="AY16" s="190"/>
      <c r="AZ16" s="190"/>
      <c r="BA16" s="190"/>
      <c r="BB16" s="190"/>
      <c r="BC16" s="190"/>
      <c r="BD16" s="190"/>
      <c r="BE16" s="190"/>
      <c r="BF16" s="190"/>
      <c r="BG16" s="190"/>
      <c r="BH16" s="190"/>
      <c r="BI16" s="190"/>
      <c r="BJ16" s="190"/>
      <c r="BK16" s="190"/>
      <c r="BL16" s="190"/>
      <c r="BM16" s="190"/>
      <c r="BN16" s="190"/>
      <c r="BO16" s="190"/>
      <c r="BP16" s="190"/>
      <c r="BQ16" s="190"/>
      <c r="BR16" s="190"/>
      <c r="BS16" s="190"/>
      <c r="BT16" s="190"/>
      <c r="BU16" s="190"/>
      <c r="BV16" s="190"/>
      <c r="BW16" s="190"/>
      <c r="BX16" s="190"/>
      <c r="BY16" s="190"/>
      <c r="BZ16" s="190"/>
      <c r="CA16" s="190"/>
      <c r="CB16" s="190"/>
      <c r="CC16" s="190"/>
      <c r="CD16" s="190"/>
      <c r="CE16" s="190"/>
      <c r="CF16" s="190"/>
      <c r="CG16" s="190"/>
      <c r="CH16" s="190"/>
      <c r="CI16" s="190"/>
      <c r="CJ16" s="190"/>
      <c r="CK16" s="190"/>
      <c r="CL16" s="190"/>
      <c r="CM16" s="190"/>
      <c r="CN16" s="190"/>
      <c r="CO16" s="190"/>
      <c r="CP16" s="190"/>
      <c r="CQ16" s="190"/>
      <c r="CR16" s="190"/>
      <c r="CS16" s="190"/>
      <c r="CT16" s="190"/>
      <c r="CU16" s="190"/>
      <c r="CV16" s="190"/>
      <c r="CW16" s="190"/>
      <c r="CX16" s="190"/>
      <c r="CY16" s="190"/>
      <c r="CZ16" s="190"/>
      <c r="DA16" s="190"/>
      <c r="DB16" s="190"/>
      <c r="DC16" s="190"/>
      <c r="DD16" s="190"/>
      <c r="DE16" s="190"/>
      <c r="DF16" s="190"/>
      <c r="DG16" s="190"/>
      <c r="DH16" s="190"/>
      <c r="DI16" s="190"/>
      <c r="DJ16" s="190"/>
      <c r="DK16" s="190"/>
      <c r="DL16" s="190"/>
      <c r="DM16" s="190"/>
      <c r="DN16" s="190"/>
      <c r="DO16" s="190"/>
      <c r="DP16" s="190"/>
      <c r="DQ16" s="190"/>
      <c r="DR16" s="190"/>
      <c r="DS16" s="190"/>
      <c r="DT16" s="190"/>
      <c r="DU16" s="190"/>
      <c r="DV16" s="190"/>
      <c r="DW16" s="190"/>
      <c r="DX16" s="190"/>
      <c r="DY16" s="190"/>
      <c r="DZ16" s="190"/>
      <c r="EA16" s="190"/>
      <c r="EB16" s="190"/>
      <c r="EC16" s="190"/>
      <c r="ED16" s="190"/>
      <c r="EE16" s="190"/>
      <c r="EF16" s="190"/>
      <c r="EG16" s="190"/>
      <c r="EH16" s="190"/>
      <c r="EI16" s="190"/>
      <c r="EJ16" s="190"/>
      <c r="EK16" s="190"/>
      <c r="EL16" s="190"/>
      <c r="EM16" s="190"/>
      <c r="EN16" s="190"/>
      <c r="EO16" s="190"/>
      <c r="EP16" s="190"/>
      <c r="EQ16" s="190"/>
      <c r="ER16" s="190"/>
      <c r="ES16" s="190"/>
      <c r="ET16" s="191"/>
      <c r="EU16" s="191"/>
    </row>
    <row r="17" spans="3:151" s="192" customFormat="1" ht="90" customHeight="1" x14ac:dyDescent="0.15">
      <c r="C17" s="165"/>
      <c r="D17" s="166"/>
      <c r="E17" s="165"/>
      <c r="F17" s="190"/>
      <c r="G17" s="190"/>
      <c r="H17" s="166"/>
      <c r="I17" s="166"/>
      <c r="J17" s="166"/>
      <c r="K17" s="166"/>
      <c r="L17" s="166"/>
      <c r="M17" s="166"/>
      <c r="N17" s="166"/>
      <c r="O17" s="166"/>
      <c r="P17" s="166"/>
      <c r="Q17" s="166"/>
      <c r="R17" s="166"/>
      <c r="S17" s="166"/>
      <c r="T17" s="166"/>
      <c r="U17" s="166"/>
      <c r="V17" s="166"/>
      <c r="W17" s="165"/>
      <c r="X17" s="165"/>
      <c r="Y17" s="165"/>
      <c r="Z17" s="166"/>
      <c r="AA17" s="165"/>
      <c r="AB17" s="165"/>
      <c r="AC17" s="165"/>
      <c r="AD17" s="165"/>
      <c r="AE17" s="165"/>
      <c r="AF17" s="165"/>
      <c r="AG17" s="165"/>
      <c r="AH17" s="165"/>
      <c r="AI17" s="165"/>
      <c r="AJ17" s="165"/>
      <c r="AK17" s="165"/>
      <c r="AL17" s="165"/>
      <c r="AM17" s="165"/>
      <c r="AN17" s="165"/>
      <c r="AO17" s="165"/>
      <c r="AP17" s="165"/>
      <c r="AQ17" s="165"/>
      <c r="AR17" s="166"/>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c r="BW17" s="190"/>
      <c r="BX17" s="190"/>
      <c r="BY17" s="190"/>
      <c r="BZ17" s="190"/>
      <c r="CA17" s="190"/>
      <c r="CB17" s="190"/>
      <c r="CC17" s="190"/>
      <c r="CD17" s="190"/>
      <c r="CE17" s="190"/>
      <c r="CF17" s="190"/>
      <c r="CG17" s="190"/>
      <c r="CH17" s="190"/>
      <c r="CI17" s="190"/>
      <c r="CJ17" s="190"/>
      <c r="CK17" s="190"/>
      <c r="CL17" s="190"/>
      <c r="CM17" s="190"/>
      <c r="CN17" s="190"/>
      <c r="CO17" s="190"/>
      <c r="CP17" s="190"/>
      <c r="CQ17" s="190"/>
      <c r="CR17" s="190"/>
      <c r="CS17" s="190"/>
      <c r="CT17" s="190"/>
      <c r="CU17" s="190"/>
      <c r="CV17" s="190"/>
      <c r="CW17" s="190"/>
      <c r="CX17" s="190"/>
      <c r="CY17" s="190"/>
      <c r="CZ17" s="190"/>
      <c r="DA17" s="190"/>
      <c r="DB17" s="190"/>
      <c r="DC17" s="190"/>
      <c r="DD17" s="190"/>
      <c r="DE17" s="190"/>
      <c r="DF17" s="190"/>
      <c r="DG17" s="190"/>
      <c r="DH17" s="190"/>
      <c r="DI17" s="190"/>
      <c r="DJ17" s="190"/>
      <c r="DK17" s="190"/>
      <c r="DL17" s="190"/>
      <c r="DM17" s="190"/>
      <c r="DN17" s="190"/>
      <c r="DO17" s="190"/>
      <c r="DP17" s="190"/>
      <c r="DQ17" s="190"/>
      <c r="DR17" s="190"/>
      <c r="DS17" s="190"/>
      <c r="DT17" s="190"/>
      <c r="DU17" s="190"/>
      <c r="DV17" s="190"/>
      <c r="DW17" s="190"/>
      <c r="DX17" s="190"/>
      <c r="DY17" s="190"/>
      <c r="DZ17" s="190"/>
      <c r="EA17" s="190"/>
      <c r="EB17" s="190"/>
      <c r="EC17" s="190"/>
      <c r="ED17" s="190"/>
      <c r="EE17" s="190"/>
      <c r="EF17" s="190"/>
      <c r="EG17" s="190"/>
      <c r="EH17" s="190"/>
      <c r="EI17" s="190"/>
      <c r="EJ17" s="190"/>
      <c r="EK17" s="190"/>
      <c r="EL17" s="190"/>
      <c r="EM17" s="190"/>
      <c r="EN17" s="190"/>
      <c r="EO17" s="190"/>
      <c r="EP17" s="190"/>
      <c r="EQ17" s="190"/>
      <c r="ER17" s="190"/>
      <c r="ES17" s="190"/>
      <c r="ET17" s="191"/>
      <c r="EU17" s="191"/>
    </row>
    <row r="18" spans="3:151" s="192" customFormat="1" ht="20.100000000000001" customHeight="1" x14ac:dyDescent="0.15">
      <c r="C18" s="189"/>
      <c r="D18" s="189"/>
      <c r="E18" s="189"/>
      <c r="F18" s="190"/>
      <c r="G18" s="190"/>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c r="BP18" s="190"/>
      <c r="BQ18" s="190"/>
      <c r="BR18" s="190"/>
      <c r="BS18" s="190"/>
      <c r="BT18" s="190"/>
      <c r="BU18" s="190"/>
      <c r="BV18" s="190"/>
      <c r="BW18" s="190"/>
      <c r="BX18" s="190"/>
      <c r="BY18" s="190"/>
      <c r="BZ18" s="190"/>
      <c r="CA18" s="190"/>
      <c r="CB18" s="190"/>
      <c r="CC18" s="190"/>
      <c r="CD18" s="190"/>
      <c r="CE18" s="190"/>
      <c r="CF18" s="190"/>
      <c r="CG18" s="190"/>
      <c r="CH18" s="190"/>
      <c r="CI18" s="190"/>
      <c r="CJ18" s="190"/>
      <c r="CK18" s="190"/>
      <c r="CL18" s="190"/>
      <c r="CM18" s="190"/>
      <c r="CN18" s="190"/>
      <c r="CO18" s="190"/>
      <c r="CP18" s="190"/>
      <c r="CQ18" s="190"/>
      <c r="CR18" s="190"/>
      <c r="CS18" s="190"/>
      <c r="CT18" s="190"/>
      <c r="CU18" s="190"/>
      <c r="CV18" s="190"/>
      <c r="CW18" s="190"/>
      <c r="CX18" s="190"/>
      <c r="CY18" s="190"/>
      <c r="CZ18" s="190"/>
      <c r="DA18" s="190"/>
      <c r="DB18" s="190"/>
      <c r="DC18" s="190"/>
      <c r="DD18" s="190"/>
      <c r="DE18" s="190"/>
      <c r="DF18" s="190"/>
      <c r="DG18" s="190"/>
      <c r="DH18" s="190"/>
      <c r="DI18" s="190"/>
      <c r="DJ18" s="190"/>
      <c r="DK18" s="190"/>
      <c r="DL18" s="190"/>
      <c r="DM18" s="190"/>
      <c r="DN18" s="190"/>
      <c r="DO18" s="190"/>
      <c r="DP18" s="190"/>
      <c r="DQ18" s="190"/>
      <c r="DR18" s="190"/>
      <c r="DS18" s="190"/>
      <c r="DT18" s="190"/>
      <c r="DU18" s="190"/>
      <c r="DV18" s="190"/>
      <c r="DW18" s="190"/>
      <c r="DX18" s="190"/>
      <c r="DY18" s="190"/>
      <c r="DZ18" s="190"/>
      <c r="EA18" s="190"/>
      <c r="EB18" s="190"/>
      <c r="EC18" s="190"/>
      <c r="ED18" s="190"/>
      <c r="EE18" s="190"/>
      <c r="EF18" s="190"/>
      <c r="EG18" s="190"/>
      <c r="EH18" s="190"/>
      <c r="EI18" s="190"/>
      <c r="EJ18" s="190"/>
      <c r="EK18" s="190"/>
      <c r="EL18" s="190"/>
      <c r="EM18" s="189"/>
      <c r="EN18" s="189"/>
      <c r="EO18" s="189"/>
      <c r="EP18" s="189"/>
      <c r="EQ18" s="189"/>
      <c r="ER18" s="189"/>
      <c r="ES18" s="190"/>
      <c r="ET18" s="191"/>
      <c r="EU18" s="191"/>
    </row>
    <row r="19" spans="3:151" s="189" customFormat="1" ht="20.100000000000001" customHeight="1" x14ac:dyDescent="0.15">
      <c r="C19" s="190"/>
      <c r="D19" s="190"/>
      <c r="E19" s="190"/>
      <c r="F19" s="197"/>
      <c r="G19" s="197"/>
      <c r="W19" s="190"/>
      <c r="X19" s="190"/>
      <c r="Y19" s="190"/>
      <c r="AS19" s="195"/>
      <c r="AT19" s="195"/>
      <c r="AU19" s="195"/>
      <c r="AV19" s="195"/>
      <c r="AW19" s="196"/>
      <c r="AX19" s="196"/>
      <c r="AY19" s="195"/>
      <c r="AZ19" s="195"/>
      <c r="BA19" s="195"/>
      <c r="BB19" s="195"/>
      <c r="BC19" s="195"/>
      <c r="BD19" s="195"/>
      <c r="BE19" s="195"/>
      <c r="BF19" s="195"/>
      <c r="BG19" s="197"/>
      <c r="BU19" s="195"/>
      <c r="BV19" s="195"/>
      <c r="BW19" s="196"/>
      <c r="BX19" s="196"/>
      <c r="BY19" s="196"/>
      <c r="BZ19" s="196"/>
      <c r="CA19" s="198"/>
      <c r="CB19" s="198"/>
      <c r="CC19" s="199"/>
      <c r="CD19" s="195"/>
      <c r="CE19" s="195"/>
      <c r="CF19" s="195"/>
      <c r="CG19" s="195"/>
      <c r="CH19" s="195"/>
      <c r="CI19" s="195"/>
      <c r="CJ19" s="195"/>
      <c r="CK19" s="195"/>
      <c r="CL19" s="195"/>
      <c r="CM19" s="195"/>
      <c r="CN19" s="195"/>
      <c r="CO19" s="195"/>
      <c r="CP19" s="195"/>
      <c r="CQ19" s="195"/>
      <c r="CR19" s="195"/>
      <c r="CS19" s="195"/>
      <c r="CT19" s="195"/>
      <c r="CU19" s="195"/>
      <c r="CV19" s="195"/>
      <c r="CW19" s="195"/>
      <c r="CX19" s="195"/>
      <c r="CY19" s="195"/>
      <c r="CZ19" s="195"/>
      <c r="DA19" s="195"/>
      <c r="DB19" s="195"/>
      <c r="DC19" s="195"/>
      <c r="DD19" s="195"/>
      <c r="DE19" s="195"/>
      <c r="DF19" s="195"/>
      <c r="DG19" s="196"/>
      <c r="DH19" s="196"/>
      <c r="DI19" s="196"/>
      <c r="DJ19" s="196"/>
      <c r="DK19" s="196"/>
      <c r="DL19" s="196"/>
      <c r="DM19" s="196"/>
      <c r="DN19" s="196"/>
      <c r="DO19" s="196"/>
      <c r="DP19" s="196"/>
      <c r="DQ19" s="196"/>
      <c r="DR19" s="196"/>
      <c r="DS19" s="196"/>
      <c r="DT19" s="196"/>
      <c r="DU19" s="196"/>
      <c r="DV19" s="196"/>
      <c r="DW19" s="196"/>
      <c r="DX19" s="196"/>
      <c r="DY19" s="196"/>
      <c r="DZ19" s="196"/>
      <c r="EA19" s="196"/>
      <c r="EB19" s="196"/>
      <c r="EM19" s="195"/>
      <c r="EN19" s="195"/>
      <c r="EO19" s="195"/>
      <c r="EP19" s="201"/>
      <c r="EQ19" s="195"/>
      <c r="ER19" s="195"/>
      <c r="ES19" s="200"/>
    </row>
    <row r="20" spans="3:151" s="189" customFormat="1" ht="20.100000000000001" customHeight="1" x14ac:dyDescent="0.15">
      <c r="C20" s="190"/>
      <c r="D20" s="190"/>
      <c r="E20" s="190"/>
      <c r="F20" s="197"/>
      <c r="G20" s="197"/>
      <c r="H20" s="190"/>
      <c r="W20" s="190"/>
      <c r="X20" s="190"/>
      <c r="Y20" s="190"/>
      <c r="AS20" s="195"/>
      <c r="AT20" s="195"/>
      <c r="AU20" s="195"/>
      <c r="AV20" s="195"/>
      <c r="AW20" s="196"/>
      <c r="AX20" s="196"/>
      <c r="AY20" s="195"/>
      <c r="AZ20" s="195"/>
      <c r="BA20" s="195"/>
      <c r="BB20" s="195"/>
      <c r="BC20" s="195"/>
      <c r="BD20" s="195"/>
      <c r="BE20" s="195"/>
      <c r="BF20" s="195"/>
      <c r="BG20" s="197"/>
      <c r="BU20" s="195"/>
      <c r="BV20" s="195"/>
      <c r="BW20" s="196"/>
      <c r="BX20" s="196"/>
      <c r="BY20" s="196"/>
      <c r="BZ20" s="196"/>
      <c r="CA20" s="198"/>
      <c r="CB20" s="198"/>
      <c r="CC20" s="199"/>
      <c r="CD20" s="195"/>
      <c r="CE20" s="195"/>
      <c r="CF20" s="195"/>
      <c r="CG20" s="195"/>
      <c r="CH20" s="195"/>
      <c r="CI20" s="195"/>
      <c r="CJ20" s="195"/>
      <c r="CK20" s="195"/>
      <c r="CL20" s="195"/>
      <c r="CM20" s="195"/>
      <c r="CN20" s="195"/>
      <c r="CO20" s="195"/>
      <c r="CP20" s="195"/>
      <c r="CQ20" s="195"/>
      <c r="CR20" s="195"/>
      <c r="CS20" s="195"/>
      <c r="CT20" s="195"/>
      <c r="CU20" s="195"/>
      <c r="CV20" s="195"/>
      <c r="CW20" s="195"/>
      <c r="CX20" s="195"/>
      <c r="CY20" s="195"/>
      <c r="CZ20" s="195"/>
      <c r="DA20" s="195"/>
      <c r="DB20" s="195"/>
      <c r="DC20" s="195"/>
      <c r="DD20" s="195"/>
      <c r="DE20" s="195"/>
      <c r="DF20" s="195"/>
      <c r="DG20" s="196"/>
      <c r="DH20" s="196"/>
      <c r="DI20" s="196"/>
      <c r="DJ20" s="196"/>
      <c r="DK20" s="196"/>
      <c r="DL20" s="196"/>
      <c r="DM20" s="196"/>
      <c r="DN20" s="196"/>
      <c r="DO20" s="196"/>
      <c r="DP20" s="196"/>
      <c r="DQ20" s="196"/>
      <c r="DR20" s="196"/>
      <c r="DS20" s="196"/>
      <c r="DT20" s="196"/>
      <c r="DU20" s="196"/>
      <c r="DV20" s="196"/>
      <c r="DW20" s="196"/>
      <c r="DX20" s="196"/>
      <c r="DY20" s="196"/>
      <c r="DZ20" s="196"/>
      <c r="EA20" s="196"/>
      <c r="EB20" s="196"/>
      <c r="EM20" s="195"/>
      <c r="EN20" s="195"/>
      <c r="EO20" s="195"/>
      <c r="EP20" s="201"/>
      <c r="EQ20" s="195"/>
      <c r="ER20" s="195"/>
      <c r="ES20" s="200"/>
    </row>
    <row r="21" spans="3:151" s="189" customFormat="1" ht="20.100000000000001" customHeight="1" x14ac:dyDescent="0.15">
      <c r="C21" s="190"/>
      <c r="D21" s="190"/>
      <c r="E21" s="190"/>
      <c r="F21" s="197"/>
      <c r="G21" s="197"/>
      <c r="H21" s="190"/>
      <c r="W21" s="190"/>
      <c r="X21" s="190"/>
      <c r="Y21" s="190"/>
      <c r="AS21" s="195"/>
      <c r="AT21" s="195"/>
      <c r="AU21" s="195"/>
      <c r="AV21" s="195"/>
      <c r="AW21" s="196"/>
      <c r="AX21" s="196"/>
      <c r="AY21" s="195"/>
      <c r="AZ21" s="195"/>
      <c r="BA21" s="195"/>
      <c r="BB21" s="195"/>
      <c r="BC21" s="195"/>
      <c r="BD21" s="195"/>
      <c r="BE21" s="195"/>
      <c r="BF21" s="195"/>
      <c r="BG21" s="197"/>
      <c r="BU21" s="195"/>
      <c r="BV21" s="195"/>
      <c r="BW21" s="196"/>
      <c r="BX21" s="196"/>
      <c r="BY21" s="196"/>
      <c r="BZ21" s="196"/>
      <c r="CA21" s="198"/>
      <c r="CB21" s="198"/>
      <c r="CC21" s="199"/>
      <c r="CD21" s="195"/>
      <c r="CE21" s="195"/>
      <c r="CF21" s="195"/>
      <c r="CG21" s="195"/>
      <c r="CH21" s="195"/>
      <c r="CI21" s="195"/>
      <c r="CJ21" s="195"/>
      <c r="CK21" s="195"/>
      <c r="CL21" s="195"/>
      <c r="CM21" s="195"/>
      <c r="CN21" s="195"/>
      <c r="CO21" s="195"/>
      <c r="CP21" s="195"/>
      <c r="CQ21" s="195"/>
      <c r="CR21" s="195"/>
      <c r="CS21" s="195"/>
      <c r="CT21" s="195"/>
      <c r="CU21" s="195"/>
      <c r="CV21" s="195"/>
      <c r="CW21" s="195"/>
      <c r="CX21" s="195"/>
      <c r="CY21" s="195"/>
      <c r="CZ21" s="195"/>
      <c r="DA21" s="195"/>
      <c r="DB21" s="195"/>
      <c r="DC21" s="195"/>
      <c r="DD21" s="195"/>
      <c r="DE21" s="195"/>
      <c r="DF21" s="195"/>
      <c r="DG21" s="196"/>
      <c r="DH21" s="196"/>
      <c r="DI21" s="196"/>
      <c r="DJ21" s="196"/>
      <c r="DK21" s="196"/>
      <c r="DL21" s="196"/>
      <c r="DM21" s="196"/>
      <c r="DN21" s="196"/>
      <c r="DO21" s="196"/>
      <c r="DP21" s="196"/>
      <c r="DQ21" s="196"/>
      <c r="DR21" s="196"/>
      <c r="DS21" s="196"/>
      <c r="DT21" s="196"/>
      <c r="DU21" s="196"/>
      <c r="DV21" s="196"/>
      <c r="DW21" s="196"/>
      <c r="DX21" s="196"/>
      <c r="DY21" s="196"/>
      <c r="DZ21" s="196"/>
      <c r="EA21" s="196"/>
      <c r="EB21" s="196"/>
      <c r="EM21" s="195"/>
      <c r="EN21" s="195"/>
      <c r="EO21" s="195"/>
      <c r="EP21" s="201"/>
      <c r="EQ21" s="195"/>
      <c r="ER21" s="195"/>
      <c r="ES21" s="200"/>
    </row>
    <row r="22" spans="3:151" s="189" customFormat="1" ht="20.100000000000001" customHeight="1" x14ac:dyDescent="0.15">
      <c r="C22" s="190"/>
      <c r="D22" s="190"/>
      <c r="E22" s="190"/>
      <c r="F22" s="197"/>
      <c r="G22" s="197"/>
      <c r="H22" s="190"/>
      <c r="I22" s="190"/>
      <c r="N22" s="190"/>
      <c r="W22" s="190"/>
      <c r="X22" s="190"/>
      <c r="Y22" s="190"/>
      <c r="AS22" s="195"/>
      <c r="AT22" s="195"/>
      <c r="AU22" s="195"/>
      <c r="AV22" s="195"/>
      <c r="AW22" s="196"/>
      <c r="AX22" s="196"/>
      <c r="AY22" s="195"/>
      <c r="AZ22" s="195"/>
      <c r="BA22" s="195"/>
      <c r="BB22" s="195"/>
      <c r="BC22" s="195"/>
      <c r="BD22" s="195"/>
      <c r="BE22" s="195"/>
      <c r="BF22" s="195"/>
      <c r="BG22" s="197"/>
      <c r="BU22" s="195"/>
      <c r="BV22" s="195"/>
      <c r="BW22" s="196"/>
      <c r="BX22" s="196"/>
      <c r="BY22" s="196"/>
      <c r="BZ22" s="196"/>
      <c r="CA22" s="198"/>
      <c r="CB22" s="198"/>
      <c r="CC22" s="199"/>
      <c r="CD22" s="195"/>
      <c r="CE22" s="195"/>
      <c r="CF22" s="195"/>
      <c r="CG22" s="195"/>
      <c r="CH22" s="195"/>
      <c r="CI22" s="195"/>
      <c r="CJ22" s="195"/>
      <c r="CK22" s="195"/>
      <c r="CL22" s="195"/>
      <c r="CM22" s="195"/>
      <c r="CN22" s="195"/>
      <c r="CO22" s="195"/>
      <c r="CP22" s="195"/>
      <c r="CQ22" s="195"/>
      <c r="CR22" s="195"/>
      <c r="CS22" s="195"/>
      <c r="CT22" s="195"/>
      <c r="CU22" s="195"/>
      <c r="CV22" s="195"/>
      <c r="CW22" s="195"/>
      <c r="CX22" s="195"/>
      <c r="CY22" s="195"/>
      <c r="CZ22" s="195"/>
      <c r="DA22" s="195"/>
      <c r="DB22" s="195"/>
      <c r="DC22" s="195"/>
      <c r="DD22" s="195"/>
      <c r="DE22" s="195"/>
      <c r="DF22" s="195"/>
      <c r="DG22" s="196"/>
      <c r="DH22" s="196"/>
      <c r="DI22" s="196"/>
      <c r="DJ22" s="196"/>
      <c r="DK22" s="196"/>
      <c r="DL22" s="196"/>
      <c r="DM22" s="196"/>
      <c r="DN22" s="196"/>
      <c r="DO22" s="196"/>
      <c r="DP22" s="196"/>
      <c r="DQ22" s="196"/>
      <c r="DR22" s="196"/>
      <c r="DS22" s="196"/>
      <c r="DT22" s="196"/>
      <c r="DU22" s="196"/>
      <c r="DV22" s="196"/>
      <c r="DW22" s="196"/>
      <c r="DX22" s="196"/>
      <c r="DY22" s="196"/>
      <c r="DZ22" s="196"/>
      <c r="EA22" s="196"/>
      <c r="EB22" s="196"/>
      <c r="EM22" s="195"/>
      <c r="EN22" s="195"/>
      <c r="EO22" s="195"/>
      <c r="EP22" s="201"/>
      <c r="EQ22" s="195"/>
      <c r="ER22" s="195"/>
      <c r="ES22" s="200"/>
    </row>
    <row r="23" spans="3:151" s="189" customFormat="1" ht="20.100000000000001" customHeight="1" x14ac:dyDescent="0.15">
      <c r="C23" s="190"/>
      <c r="D23" s="190"/>
      <c r="E23" s="190"/>
      <c r="H23" s="190"/>
      <c r="I23" s="190"/>
      <c r="K23" s="190"/>
      <c r="L23" s="190"/>
      <c r="M23" s="190"/>
      <c r="N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c r="AS23" s="195"/>
      <c r="AT23" s="195"/>
      <c r="AU23" s="195"/>
      <c r="AV23" s="195"/>
      <c r="AW23" s="195"/>
      <c r="AX23" s="195"/>
      <c r="AY23" s="195"/>
      <c r="AZ23" s="195"/>
      <c r="BA23" s="195"/>
      <c r="BB23" s="195"/>
      <c r="BC23" s="195"/>
      <c r="BD23" s="195"/>
      <c r="BE23" s="195"/>
      <c r="BF23" s="195"/>
      <c r="BG23" s="202"/>
      <c r="BH23" s="202"/>
      <c r="BI23" s="203"/>
      <c r="BJ23" s="195"/>
      <c r="BK23" s="195"/>
      <c r="BL23" s="195"/>
      <c r="BM23" s="195"/>
      <c r="BN23" s="195"/>
      <c r="BO23" s="195"/>
      <c r="BP23" s="195"/>
      <c r="BQ23" s="195"/>
      <c r="BR23" s="195"/>
      <c r="BS23" s="195"/>
      <c r="BT23" s="195"/>
      <c r="BU23" s="195"/>
      <c r="BV23" s="195"/>
      <c r="BW23" s="195"/>
      <c r="BX23" s="195"/>
      <c r="BY23" s="195"/>
      <c r="BZ23" s="195"/>
      <c r="CA23" s="195"/>
      <c r="CB23" s="195"/>
      <c r="CC23" s="195"/>
      <c r="CD23" s="195"/>
      <c r="CE23" s="195"/>
      <c r="CF23" s="195"/>
      <c r="CG23" s="195"/>
      <c r="CH23" s="195"/>
      <c r="CI23" s="195"/>
      <c r="CJ23" s="195"/>
      <c r="CK23" s="195"/>
      <c r="CL23" s="195"/>
      <c r="CM23" s="195"/>
      <c r="CN23" s="195"/>
      <c r="CO23" s="195"/>
      <c r="CP23" s="195"/>
      <c r="CQ23" s="195"/>
      <c r="CR23" s="195"/>
      <c r="CS23" s="195"/>
      <c r="CT23" s="195"/>
      <c r="CU23" s="195"/>
      <c r="CV23" s="195"/>
      <c r="CW23" s="195"/>
      <c r="CX23" s="195"/>
      <c r="CY23" s="195"/>
      <c r="CZ23" s="195"/>
      <c r="DA23" s="195"/>
      <c r="DB23" s="195"/>
      <c r="DC23" s="195"/>
      <c r="DD23" s="195"/>
      <c r="DE23" s="195"/>
      <c r="DF23" s="195"/>
      <c r="DG23" s="195"/>
      <c r="DH23" s="195"/>
      <c r="DI23" s="195"/>
      <c r="DJ23" s="195"/>
      <c r="DK23" s="195"/>
      <c r="DL23" s="195"/>
      <c r="DM23" s="195"/>
      <c r="DN23" s="195"/>
      <c r="DO23" s="195"/>
      <c r="DP23" s="195"/>
      <c r="DQ23" s="195"/>
      <c r="DR23" s="195"/>
      <c r="DS23" s="195"/>
      <c r="DT23" s="195"/>
      <c r="DU23" s="195"/>
      <c r="DV23" s="195"/>
      <c r="DW23" s="195"/>
      <c r="DX23" s="195"/>
      <c r="DY23" s="195"/>
      <c r="DZ23" s="195"/>
      <c r="EA23" s="195"/>
      <c r="EB23" s="195"/>
      <c r="EC23" s="195"/>
      <c r="ED23" s="195"/>
      <c r="EE23" s="195"/>
      <c r="EF23" s="195"/>
      <c r="EG23" s="195"/>
      <c r="EH23" s="195"/>
      <c r="EI23" s="195"/>
      <c r="EJ23" s="195"/>
      <c r="EK23" s="195"/>
      <c r="EL23" s="195"/>
      <c r="EM23" s="195"/>
      <c r="EN23" s="195"/>
      <c r="EO23" s="195"/>
      <c r="EP23" s="204"/>
      <c r="EQ23" s="195"/>
      <c r="ER23" s="195"/>
      <c r="ES23" s="195"/>
      <c r="ET23" s="195"/>
      <c r="EU23" s="195"/>
    </row>
    <row r="24" spans="3:151" s="189" customFormat="1" ht="15" customHeight="1" x14ac:dyDescent="0.15">
      <c r="C24" s="190"/>
      <c r="D24" s="190"/>
      <c r="E24" s="190"/>
      <c r="H24" s="190"/>
      <c r="I24" s="190"/>
      <c r="K24" s="190"/>
      <c r="L24" s="190"/>
      <c r="M24" s="190"/>
      <c r="N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5"/>
      <c r="AT24" s="195"/>
      <c r="AU24" s="195"/>
      <c r="AV24" s="195"/>
      <c r="AW24" s="195"/>
      <c r="AX24" s="195"/>
      <c r="AY24" s="195"/>
      <c r="AZ24" s="195"/>
      <c r="BA24" s="195"/>
      <c r="BB24" s="195"/>
      <c r="BC24" s="195"/>
      <c r="BD24" s="195"/>
      <c r="BE24" s="195"/>
      <c r="BF24" s="195"/>
      <c r="BG24" s="202"/>
      <c r="BH24" s="202"/>
      <c r="BI24" s="203"/>
      <c r="BJ24" s="195"/>
      <c r="BK24" s="195"/>
      <c r="BL24" s="195"/>
      <c r="BM24" s="195"/>
      <c r="BN24" s="195"/>
      <c r="BO24" s="195"/>
      <c r="BP24" s="195"/>
      <c r="BQ24" s="195"/>
      <c r="BR24" s="195"/>
      <c r="BS24" s="195"/>
      <c r="BT24" s="195"/>
      <c r="BU24" s="195"/>
      <c r="BV24" s="195"/>
      <c r="BW24" s="195"/>
      <c r="BX24" s="195"/>
      <c r="BY24" s="195"/>
      <c r="BZ24" s="195"/>
      <c r="CA24" s="195"/>
      <c r="CB24" s="195"/>
      <c r="CC24" s="195"/>
      <c r="CD24" s="195"/>
      <c r="CE24" s="195"/>
      <c r="CF24" s="195"/>
      <c r="CG24" s="195"/>
      <c r="CH24" s="195"/>
      <c r="CI24" s="195"/>
      <c r="CJ24" s="195"/>
      <c r="CK24" s="195"/>
      <c r="CL24" s="195"/>
      <c r="CM24" s="195"/>
      <c r="CN24" s="195"/>
      <c r="CO24" s="195"/>
      <c r="CP24" s="195"/>
      <c r="CQ24" s="195"/>
      <c r="CR24" s="195"/>
      <c r="CS24" s="195"/>
      <c r="CT24" s="195"/>
      <c r="CU24" s="195"/>
      <c r="CV24" s="195"/>
      <c r="CW24" s="195"/>
      <c r="CX24" s="195"/>
      <c r="CY24" s="195"/>
      <c r="CZ24" s="195"/>
      <c r="DA24" s="195"/>
      <c r="DB24" s="195"/>
      <c r="DC24" s="195"/>
      <c r="DD24" s="195"/>
      <c r="DE24" s="195"/>
      <c r="DF24" s="195"/>
      <c r="DG24" s="195"/>
      <c r="DH24" s="195"/>
      <c r="DI24" s="195"/>
      <c r="DJ24" s="195"/>
      <c r="DK24" s="195"/>
      <c r="DL24" s="195"/>
      <c r="DM24" s="195"/>
      <c r="DN24" s="195"/>
      <c r="DO24" s="195"/>
      <c r="DP24" s="195"/>
      <c r="DQ24" s="195"/>
      <c r="DR24" s="195"/>
      <c r="DS24" s="195"/>
      <c r="DT24" s="195"/>
      <c r="DU24" s="195"/>
      <c r="DV24" s="195"/>
      <c r="DW24" s="195"/>
      <c r="DX24" s="195"/>
      <c r="DY24" s="195"/>
      <c r="DZ24" s="195"/>
      <c r="EA24" s="195"/>
      <c r="EB24" s="195"/>
      <c r="EC24" s="195"/>
      <c r="ED24" s="195"/>
      <c r="EE24" s="195"/>
      <c r="EF24" s="195"/>
      <c r="EG24" s="195"/>
      <c r="EH24" s="195"/>
      <c r="EI24" s="195"/>
      <c r="EJ24" s="195"/>
      <c r="EK24" s="195"/>
      <c r="EL24" s="195"/>
      <c r="EM24" s="195"/>
      <c r="EN24" s="195"/>
      <c r="EO24" s="195"/>
      <c r="EP24" s="204"/>
      <c r="EQ24" s="195"/>
      <c r="ER24" s="195"/>
      <c r="ES24" s="195"/>
      <c r="ET24" s="195"/>
      <c r="EU24" s="195"/>
    </row>
    <row r="25" spans="3:151" ht="12" customHeight="1" x14ac:dyDescent="0.15">
      <c r="C25" s="190"/>
      <c r="D25" s="190"/>
      <c r="E25" s="190"/>
      <c r="H25" s="190"/>
      <c r="I25" s="190"/>
      <c r="J25" s="189"/>
      <c r="K25" s="190"/>
      <c r="L25" s="190"/>
      <c r="M25" s="190"/>
      <c r="N25" s="190"/>
      <c r="O25" s="189"/>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190"/>
      <c r="AM25" s="190"/>
      <c r="AN25" s="190"/>
      <c r="AO25" s="190"/>
      <c r="AP25" s="190"/>
      <c r="AQ25" s="190"/>
      <c r="AR25" s="190"/>
    </row>
    <row r="26" spans="3:151" ht="12" customHeight="1" x14ac:dyDescent="0.15">
      <c r="C26" s="190"/>
      <c r="D26" s="190"/>
      <c r="E26" s="190"/>
      <c r="H26" s="190"/>
      <c r="I26" s="190"/>
      <c r="J26" s="189"/>
      <c r="K26" s="190"/>
      <c r="L26" s="190"/>
      <c r="M26" s="190"/>
      <c r="N26" s="190"/>
      <c r="O26" s="189"/>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90"/>
      <c r="AM26" s="190"/>
      <c r="AN26" s="190"/>
      <c r="AO26" s="190"/>
      <c r="AP26" s="190"/>
      <c r="AQ26" s="190"/>
      <c r="AR26" s="190"/>
    </row>
    <row r="27" spans="3:151" ht="12" customHeight="1" x14ac:dyDescent="0.15">
      <c r="C27" s="190"/>
      <c r="D27" s="190"/>
      <c r="E27" s="190"/>
      <c r="H27" s="190"/>
      <c r="I27" s="190"/>
      <c r="J27" s="189"/>
      <c r="K27" s="190"/>
      <c r="L27" s="190"/>
      <c r="M27" s="190"/>
      <c r="N27" s="190"/>
      <c r="O27" s="189"/>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190"/>
      <c r="AM27" s="190"/>
      <c r="AN27" s="190"/>
      <c r="AO27" s="190"/>
      <c r="AP27" s="190"/>
      <c r="AQ27" s="190"/>
      <c r="AR27" s="190"/>
    </row>
    <row r="28" spans="3:151" x14ac:dyDescent="0.15">
      <c r="C28" s="189"/>
      <c r="D28" s="189"/>
      <c r="E28" s="197"/>
      <c r="H28" s="189"/>
      <c r="I28" s="189"/>
      <c r="J28" s="189"/>
      <c r="K28" s="197"/>
      <c r="L28" s="197"/>
      <c r="M28" s="189"/>
      <c r="N28" s="189"/>
      <c r="O28" s="189"/>
      <c r="P28" s="189"/>
      <c r="Q28" s="189"/>
      <c r="R28" s="189"/>
      <c r="S28" s="189"/>
      <c r="T28" s="189"/>
      <c r="U28" s="189"/>
      <c r="V28" s="189"/>
      <c r="W28" s="197"/>
      <c r="X28" s="197"/>
      <c r="Y28" s="197"/>
      <c r="Z28" s="189"/>
      <c r="AA28" s="189"/>
      <c r="AB28" s="189"/>
      <c r="AC28" s="189"/>
      <c r="AD28" s="189"/>
      <c r="AE28" s="189"/>
      <c r="AF28" s="189"/>
      <c r="AG28" s="195"/>
      <c r="AH28" s="195"/>
      <c r="AI28" s="195"/>
      <c r="AJ28" s="195"/>
      <c r="AK28" s="195"/>
      <c r="AL28" s="200"/>
      <c r="AM28" s="200"/>
      <c r="AN28" s="199"/>
      <c r="AO28" s="195"/>
      <c r="AP28" s="195"/>
      <c r="AQ28" s="199"/>
      <c r="AR28" s="199"/>
    </row>
    <row r="29" spans="3:151" x14ac:dyDescent="0.15">
      <c r="C29" s="189"/>
      <c r="D29" s="189"/>
      <c r="E29" s="197"/>
      <c r="H29" s="189"/>
      <c r="I29" s="189"/>
      <c r="J29" s="189"/>
      <c r="K29" s="197"/>
      <c r="L29" s="197"/>
      <c r="M29" s="189"/>
      <c r="N29" s="189"/>
      <c r="O29" s="189"/>
      <c r="P29" s="189"/>
      <c r="Q29" s="189"/>
      <c r="R29" s="189"/>
      <c r="S29" s="189"/>
      <c r="T29" s="189"/>
      <c r="U29" s="189"/>
      <c r="V29" s="189"/>
      <c r="W29" s="197"/>
      <c r="X29" s="197"/>
      <c r="Y29" s="197"/>
      <c r="Z29" s="189"/>
      <c r="AA29" s="189"/>
      <c r="AB29" s="189"/>
      <c r="AC29" s="189"/>
      <c r="AD29" s="189"/>
      <c r="AE29" s="189"/>
      <c r="AF29" s="189"/>
      <c r="AG29" s="195"/>
      <c r="AH29" s="195"/>
      <c r="AI29" s="195"/>
      <c r="AJ29" s="195"/>
      <c r="AK29" s="195"/>
      <c r="AL29" s="200"/>
      <c r="AM29" s="200"/>
      <c r="AN29" s="199"/>
      <c r="AO29" s="195"/>
      <c r="AP29" s="195"/>
      <c r="AQ29" s="199"/>
      <c r="AR29" s="199"/>
    </row>
    <row r="30" spans="3:151" x14ac:dyDescent="0.15">
      <c r="C30" s="189"/>
      <c r="D30" s="189"/>
      <c r="E30" s="197"/>
      <c r="H30" s="189"/>
      <c r="I30" s="189"/>
      <c r="J30" s="189"/>
      <c r="K30" s="197"/>
      <c r="L30" s="197"/>
      <c r="M30" s="189"/>
      <c r="N30" s="189"/>
      <c r="O30" s="189"/>
      <c r="P30" s="189"/>
      <c r="Q30" s="189"/>
      <c r="R30" s="189"/>
      <c r="S30" s="189"/>
      <c r="T30" s="189"/>
      <c r="U30" s="189"/>
      <c r="V30" s="189"/>
      <c r="W30" s="197"/>
      <c r="X30" s="197"/>
      <c r="Y30" s="197"/>
      <c r="Z30" s="189"/>
      <c r="AA30" s="189"/>
      <c r="AB30" s="189"/>
      <c r="AC30" s="189"/>
      <c r="AD30" s="189"/>
      <c r="AE30" s="189"/>
      <c r="AF30" s="189"/>
      <c r="AG30" s="195"/>
      <c r="AH30" s="195"/>
      <c r="AI30" s="195"/>
      <c r="AJ30" s="195"/>
      <c r="AK30" s="195"/>
      <c r="AL30" s="200"/>
      <c r="AM30" s="200"/>
      <c r="AN30" s="199"/>
      <c r="AO30" s="195"/>
      <c r="AP30" s="195"/>
      <c r="AQ30" s="199"/>
      <c r="AR30" s="199"/>
    </row>
    <row r="31" spans="3:151" x14ac:dyDescent="0.15">
      <c r="C31" s="189"/>
      <c r="D31" s="189"/>
      <c r="E31" s="197"/>
      <c r="H31" s="189"/>
      <c r="I31" s="189"/>
      <c r="J31" s="189"/>
      <c r="K31" s="197"/>
      <c r="L31" s="197"/>
      <c r="M31" s="189"/>
      <c r="N31" s="189"/>
      <c r="O31" s="189"/>
      <c r="P31" s="189"/>
      <c r="Q31" s="189"/>
      <c r="R31" s="189"/>
      <c r="S31" s="189"/>
      <c r="T31" s="189"/>
      <c r="U31" s="189"/>
      <c r="V31" s="189"/>
      <c r="W31" s="197"/>
      <c r="X31" s="197"/>
      <c r="Y31" s="197"/>
      <c r="Z31" s="189"/>
      <c r="AA31" s="189"/>
      <c r="AB31" s="189"/>
      <c r="AC31" s="189"/>
      <c r="AD31" s="189"/>
      <c r="AE31" s="189"/>
      <c r="AF31" s="189"/>
      <c r="AG31" s="195"/>
      <c r="AH31" s="195"/>
      <c r="AI31" s="195"/>
      <c r="AJ31" s="195"/>
      <c r="AK31" s="195"/>
      <c r="AL31" s="200"/>
      <c r="AM31" s="200"/>
      <c r="AN31" s="199"/>
      <c r="AO31" s="195"/>
      <c r="AP31" s="195"/>
      <c r="AQ31" s="199"/>
      <c r="AR31" s="199"/>
    </row>
    <row r="32" spans="3:151" ht="13.5" customHeight="1" x14ac:dyDescent="0.15">
      <c r="C32" s="189"/>
      <c r="D32" s="189"/>
      <c r="E32" s="202"/>
      <c r="H32" s="195"/>
      <c r="I32" s="195"/>
      <c r="J32" s="195"/>
      <c r="K32" s="195"/>
      <c r="L32" s="195"/>
      <c r="M32" s="195"/>
      <c r="N32" s="195"/>
      <c r="O32" s="195"/>
      <c r="P32" s="195"/>
      <c r="Q32" s="195"/>
      <c r="R32" s="195"/>
      <c r="S32" s="195"/>
      <c r="T32" s="195"/>
      <c r="U32" s="195"/>
      <c r="V32" s="195"/>
      <c r="W32" s="202"/>
      <c r="X32" s="202"/>
      <c r="Y32" s="202"/>
      <c r="Z32" s="195"/>
      <c r="AA32" s="195"/>
      <c r="AB32" s="195"/>
      <c r="AC32" s="195"/>
      <c r="AD32" s="195"/>
      <c r="AE32" s="195"/>
      <c r="AF32" s="195"/>
      <c r="AG32" s="195"/>
      <c r="AH32" s="195"/>
      <c r="AI32" s="195"/>
      <c r="AJ32" s="195"/>
      <c r="AK32" s="195"/>
      <c r="AL32" s="195"/>
      <c r="AM32" s="195"/>
      <c r="AN32" s="195"/>
      <c r="AO32" s="195"/>
      <c r="AP32" s="195"/>
      <c r="AQ32" s="195"/>
      <c r="AR32" s="195"/>
    </row>
    <row r="33" spans="3:114" s="166" customFormat="1" x14ac:dyDescent="0.15">
      <c r="C33" s="189"/>
      <c r="D33" s="189"/>
      <c r="E33" s="202"/>
      <c r="F33" s="165"/>
      <c r="G33" s="165"/>
      <c r="H33" s="195"/>
      <c r="I33" s="195"/>
      <c r="J33" s="195"/>
      <c r="K33" s="195"/>
      <c r="L33" s="195"/>
      <c r="M33" s="195"/>
      <c r="N33" s="195"/>
      <c r="O33" s="195"/>
      <c r="P33" s="195"/>
      <c r="Q33" s="195"/>
      <c r="R33" s="195"/>
      <c r="S33" s="195"/>
      <c r="T33" s="195"/>
      <c r="U33" s="195"/>
      <c r="V33" s="195"/>
      <c r="W33" s="202"/>
      <c r="X33" s="202"/>
      <c r="Y33" s="202"/>
      <c r="Z33" s="195"/>
      <c r="AA33" s="195"/>
      <c r="AB33" s="195"/>
      <c r="AC33" s="195"/>
      <c r="AD33" s="195"/>
      <c r="AE33" s="195"/>
      <c r="AF33" s="195"/>
      <c r="AG33" s="195"/>
      <c r="AH33" s="195"/>
      <c r="AI33" s="195"/>
      <c r="AJ33" s="195"/>
      <c r="AK33" s="195"/>
      <c r="AL33" s="195"/>
      <c r="AM33" s="195"/>
      <c r="AN33" s="195"/>
      <c r="AO33" s="195"/>
      <c r="AP33" s="195"/>
      <c r="AQ33" s="195"/>
      <c r="AR33" s="195"/>
      <c r="AW33" s="165"/>
      <c r="AX33" s="165"/>
      <c r="AY33" s="165"/>
      <c r="AZ33" s="165"/>
      <c r="BB33" s="165"/>
      <c r="BC33" s="165"/>
      <c r="BD33" s="165"/>
      <c r="BE33" s="165"/>
      <c r="BF33" s="165"/>
      <c r="BG33" s="165"/>
      <c r="BV33" s="165"/>
      <c r="BW33" s="165"/>
      <c r="BX33" s="165"/>
      <c r="BY33" s="165"/>
      <c r="BZ33" s="165"/>
      <c r="CA33" s="165"/>
      <c r="CB33" s="165"/>
      <c r="CC33" s="165"/>
      <c r="CD33" s="165"/>
      <c r="CE33" s="165"/>
      <c r="CF33" s="165"/>
      <c r="CG33" s="165"/>
      <c r="CH33" s="165"/>
      <c r="CI33" s="165"/>
      <c r="CJ33" s="165"/>
      <c r="CK33" s="165"/>
      <c r="CL33" s="165"/>
      <c r="CM33" s="165"/>
      <c r="CN33" s="165"/>
      <c r="CO33" s="165"/>
      <c r="CP33" s="165"/>
      <c r="CQ33" s="165"/>
      <c r="CR33" s="165"/>
      <c r="CS33" s="165"/>
      <c r="CT33" s="165"/>
      <c r="CU33" s="165"/>
      <c r="CV33" s="165"/>
      <c r="CW33" s="165"/>
      <c r="CX33" s="165"/>
      <c r="CY33" s="165"/>
      <c r="CZ33" s="165"/>
      <c r="DA33" s="165"/>
      <c r="DB33" s="165"/>
      <c r="DC33" s="165"/>
      <c r="DD33" s="165"/>
      <c r="DE33" s="165"/>
      <c r="DF33" s="165"/>
      <c r="DG33" s="165"/>
      <c r="DH33" s="165"/>
      <c r="DI33" s="165"/>
      <c r="DJ33" s="165"/>
    </row>
    <row r="65" spans="5:151" ht="77.25" customHeight="1" x14ac:dyDescent="0.15"/>
    <row r="73" spans="5:151" s="192" customFormat="1" ht="20.100000000000001" customHeight="1" x14ac:dyDescent="0.15">
      <c r="E73" s="165"/>
      <c r="F73" s="190"/>
      <c r="G73" s="190"/>
      <c r="H73" s="166"/>
      <c r="I73" s="166"/>
      <c r="J73" s="166"/>
      <c r="K73" s="166"/>
      <c r="L73" s="166"/>
      <c r="M73" s="166"/>
      <c r="N73" s="166"/>
      <c r="O73" s="166"/>
      <c r="P73" s="166"/>
      <c r="Q73" s="166"/>
      <c r="R73" s="166"/>
      <c r="S73" s="166"/>
      <c r="T73" s="166"/>
      <c r="U73" s="166"/>
      <c r="V73" s="166"/>
      <c r="W73" s="165"/>
      <c r="X73" s="165"/>
      <c r="Y73" s="165"/>
      <c r="Z73" s="166"/>
      <c r="AA73" s="165"/>
      <c r="AB73" s="165"/>
      <c r="AC73" s="165"/>
      <c r="AD73" s="165"/>
      <c r="AE73" s="165"/>
      <c r="AF73" s="165"/>
      <c r="AG73" s="165"/>
      <c r="AH73" s="165"/>
      <c r="AI73" s="165"/>
      <c r="AJ73" s="165"/>
      <c r="AK73" s="165"/>
      <c r="AL73" s="165"/>
      <c r="AM73" s="165"/>
      <c r="AN73" s="165"/>
      <c r="AO73" s="165"/>
      <c r="AP73" s="165"/>
      <c r="AQ73" s="165"/>
      <c r="AR73" s="166"/>
      <c r="AS73" s="189"/>
      <c r="AT73" s="189"/>
      <c r="AU73" s="189"/>
      <c r="AV73" s="189"/>
      <c r="AW73" s="189"/>
      <c r="AX73" s="189"/>
      <c r="AY73" s="189"/>
      <c r="AZ73" s="189"/>
      <c r="BA73" s="189"/>
      <c r="BB73" s="189"/>
      <c r="BC73" s="189"/>
      <c r="BD73" s="189"/>
      <c r="BE73" s="189"/>
      <c r="BF73" s="189"/>
      <c r="BG73" s="190"/>
      <c r="BH73" s="190"/>
      <c r="BI73" s="190"/>
      <c r="BJ73" s="189"/>
      <c r="BK73" s="189"/>
      <c r="BL73" s="189"/>
      <c r="BM73" s="189"/>
      <c r="BN73" s="189"/>
      <c r="BO73" s="189"/>
      <c r="BP73" s="189"/>
      <c r="BQ73" s="189"/>
      <c r="BR73" s="189"/>
      <c r="BS73" s="189"/>
      <c r="BT73" s="189"/>
      <c r="BU73" s="189"/>
      <c r="BV73" s="189"/>
      <c r="BW73" s="189"/>
      <c r="BX73" s="189"/>
      <c r="BY73" s="189"/>
      <c r="BZ73" s="189"/>
      <c r="CA73" s="189"/>
      <c r="CB73" s="189"/>
      <c r="CC73" s="189"/>
      <c r="CD73" s="189"/>
      <c r="CE73" s="189"/>
      <c r="CF73" s="189"/>
      <c r="CG73" s="189"/>
      <c r="CH73" s="189"/>
      <c r="CI73" s="189"/>
      <c r="CJ73" s="189"/>
      <c r="CK73" s="189"/>
      <c r="CL73" s="189"/>
      <c r="CM73" s="189"/>
      <c r="CN73" s="189"/>
      <c r="CO73" s="189"/>
      <c r="CP73" s="189"/>
      <c r="CQ73" s="189"/>
      <c r="CR73" s="189"/>
      <c r="CS73" s="189"/>
      <c r="CT73" s="189"/>
      <c r="CU73" s="189"/>
      <c r="CV73" s="189"/>
      <c r="CW73" s="189"/>
      <c r="CX73" s="189"/>
      <c r="CY73" s="189"/>
      <c r="CZ73" s="189"/>
      <c r="DA73" s="189"/>
      <c r="DB73" s="189"/>
      <c r="DC73" s="189"/>
      <c r="DD73" s="189"/>
      <c r="DE73" s="189"/>
      <c r="DF73" s="189"/>
      <c r="DG73" s="189"/>
      <c r="DH73" s="189"/>
      <c r="DI73" s="189"/>
      <c r="DJ73" s="189"/>
      <c r="DK73" s="189"/>
      <c r="DL73" s="189"/>
      <c r="DM73" s="189"/>
      <c r="DN73" s="189"/>
      <c r="DO73" s="189"/>
      <c r="DP73" s="189"/>
      <c r="DQ73" s="189"/>
      <c r="DR73" s="189"/>
      <c r="DS73" s="189"/>
      <c r="DT73" s="189"/>
      <c r="DU73" s="189"/>
      <c r="DV73" s="189"/>
      <c r="DW73" s="189"/>
      <c r="DX73" s="189"/>
      <c r="DY73" s="189"/>
      <c r="DZ73" s="189"/>
      <c r="EA73" s="189"/>
      <c r="EB73" s="189"/>
      <c r="EC73" s="189"/>
      <c r="ED73" s="189"/>
      <c r="EE73" s="189"/>
      <c r="EF73" s="189"/>
      <c r="EG73" s="189"/>
      <c r="EH73" s="189"/>
      <c r="EI73" s="189"/>
      <c r="EJ73" s="189"/>
      <c r="EK73" s="189"/>
      <c r="EL73" s="189"/>
      <c r="EM73" s="189"/>
      <c r="EN73" s="189"/>
      <c r="EO73" s="189"/>
      <c r="EP73" s="189"/>
      <c r="EQ73" s="189"/>
      <c r="ER73" s="189"/>
      <c r="ES73" s="189"/>
      <c r="ET73" s="191"/>
      <c r="EU73" s="191"/>
    </row>
    <row r="74" spans="5:151" s="192" customFormat="1" ht="20.100000000000001" customHeight="1" x14ac:dyDescent="0.15">
      <c r="E74" s="165"/>
      <c r="F74" s="190"/>
      <c r="G74" s="190"/>
      <c r="H74" s="166"/>
      <c r="I74" s="166"/>
      <c r="J74" s="166"/>
      <c r="K74" s="166"/>
      <c r="L74" s="166"/>
      <c r="M74" s="166"/>
      <c r="N74" s="166"/>
      <c r="O74" s="166"/>
      <c r="P74" s="166"/>
      <c r="Q74" s="166"/>
      <c r="R74" s="166"/>
      <c r="S74" s="166"/>
      <c r="T74" s="166"/>
      <c r="U74" s="166"/>
      <c r="V74" s="166"/>
      <c r="W74" s="165"/>
      <c r="X74" s="165"/>
      <c r="Y74" s="165"/>
      <c r="Z74" s="166"/>
      <c r="AA74" s="165"/>
      <c r="AB74" s="165"/>
      <c r="AC74" s="165"/>
      <c r="AD74" s="165"/>
      <c r="AE74" s="165"/>
      <c r="AF74" s="165"/>
      <c r="AG74" s="165"/>
      <c r="AH74" s="165"/>
      <c r="AI74" s="165"/>
      <c r="AJ74" s="165"/>
      <c r="AK74" s="165"/>
      <c r="AL74" s="165"/>
      <c r="AM74" s="165"/>
      <c r="AN74" s="165"/>
      <c r="AO74" s="165"/>
      <c r="AP74" s="165"/>
      <c r="AQ74" s="165"/>
      <c r="AR74" s="166"/>
      <c r="AS74" s="189"/>
      <c r="AT74" s="189"/>
      <c r="AU74" s="189"/>
      <c r="AV74" s="189"/>
      <c r="AW74" s="189"/>
      <c r="AX74" s="189"/>
      <c r="AY74" s="189"/>
      <c r="AZ74" s="189"/>
      <c r="BA74" s="189"/>
      <c r="BB74" s="189"/>
      <c r="BC74" s="189"/>
      <c r="BD74" s="189"/>
      <c r="BE74" s="189"/>
      <c r="BF74" s="189"/>
      <c r="BG74" s="190"/>
      <c r="BH74" s="190"/>
      <c r="BI74" s="190"/>
      <c r="BJ74" s="190"/>
      <c r="BK74" s="190"/>
      <c r="BL74" s="190"/>
      <c r="BM74" s="190"/>
      <c r="BN74" s="190"/>
      <c r="BO74" s="190"/>
      <c r="BP74" s="190"/>
      <c r="BQ74" s="190"/>
      <c r="BR74" s="190"/>
      <c r="BS74" s="190"/>
      <c r="BT74" s="190"/>
      <c r="BU74" s="189"/>
      <c r="BV74" s="189"/>
      <c r="BW74" s="189"/>
      <c r="BX74" s="189"/>
      <c r="BY74" s="189"/>
      <c r="BZ74" s="189"/>
      <c r="CA74" s="189"/>
      <c r="CB74" s="189"/>
      <c r="CC74" s="189"/>
      <c r="CD74" s="189"/>
      <c r="CE74" s="189"/>
      <c r="CF74" s="189"/>
      <c r="CG74" s="189"/>
      <c r="CH74" s="189"/>
      <c r="CI74" s="189"/>
      <c r="CJ74" s="189"/>
      <c r="CK74" s="189"/>
      <c r="CL74" s="189"/>
      <c r="CM74" s="189"/>
      <c r="CN74" s="189"/>
      <c r="CO74" s="189"/>
      <c r="CP74" s="189"/>
      <c r="CQ74" s="189"/>
      <c r="CR74" s="189"/>
      <c r="CS74" s="189"/>
      <c r="CT74" s="189"/>
      <c r="CU74" s="189"/>
      <c r="CV74" s="189"/>
      <c r="CW74" s="189"/>
      <c r="CX74" s="189"/>
      <c r="CY74" s="189"/>
      <c r="CZ74" s="189"/>
      <c r="DA74" s="189"/>
      <c r="DB74" s="189"/>
      <c r="DC74" s="189"/>
      <c r="DD74" s="189"/>
      <c r="DE74" s="189"/>
      <c r="DF74" s="189"/>
      <c r="DG74" s="189"/>
      <c r="DH74" s="189"/>
      <c r="DI74" s="189"/>
      <c r="DJ74" s="189"/>
      <c r="DK74" s="189"/>
      <c r="DL74" s="189"/>
      <c r="DM74" s="189"/>
      <c r="DN74" s="189"/>
      <c r="DO74" s="189"/>
      <c r="DP74" s="189"/>
      <c r="DQ74" s="189"/>
      <c r="DR74" s="189"/>
      <c r="DS74" s="189"/>
      <c r="DT74" s="189"/>
      <c r="DU74" s="189"/>
      <c r="DV74" s="189"/>
      <c r="DW74" s="189"/>
      <c r="DX74" s="189"/>
      <c r="DY74" s="189"/>
      <c r="DZ74" s="189"/>
      <c r="EA74" s="189"/>
      <c r="EB74" s="189"/>
      <c r="EC74" s="189"/>
      <c r="ED74" s="189"/>
      <c r="EE74" s="189"/>
      <c r="EF74" s="189"/>
      <c r="EG74" s="189"/>
      <c r="EH74" s="189"/>
      <c r="EI74" s="189"/>
      <c r="EJ74" s="189"/>
      <c r="EK74" s="189"/>
      <c r="EL74" s="189"/>
      <c r="EM74" s="189"/>
      <c r="EN74" s="189"/>
      <c r="EO74" s="189"/>
      <c r="EP74" s="189"/>
      <c r="EQ74" s="189"/>
      <c r="ER74" s="189"/>
      <c r="ES74" s="189"/>
      <c r="ET74" s="191"/>
      <c r="EU74" s="191"/>
    </row>
    <row r="75" spans="5:151" s="192" customFormat="1" ht="36" customHeight="1" x14ac:dyDescent="0.15">
      <c r="E75" s="165"/>
      <c r="F75" s="190"/>
      <c r="G75" s="190"/>
      <c r="H75" s="166"/>
      <c r="I75" s="166"/>
      <c r="J75" s="166"/>
      <c r="K75" s="166"/>
      <c r="L75" s="166"/>
      <c r="M75" s="166"/>
      <c r="N75" s="166"/>
      <c r="O75" s="166"/>
      <c r="P75" s="166"/>
      <c r="Q75" s="166"/>
      <c r="R75" s="166"/>
      <c r="S75" s="166"/>
      <c r="T75" s="166"/>
      <c r="U75" s="166"/>
      <c r="V75" s="166"/>
      <c r="W75" s="165"/>
      <c r="X75" s="165"/>
      <c r="Y75" s="165"/>
      <c r="Z75" s="166"/>
      <c r="AA75" s="165"/>
      <c r="AB75" s="165"/>
      <c r="AC75" s="165"/>
      <c r="AD75" s="165"/>
      <c r="AE75" s="165"/>
      <c r="AF75" s="165"/>
      <c r="AG75" s="165"/>
      <c r="AH75" s="165"/>
      <c r="AI75" s="165"/>
      <c r="AJ75" s="165"/>
      <c r="AK75" s="165"/>
      <c r="AL75" s="165"/>
      <c r="AM75" s="165"/>
      <c r="AN75" s="165"/>
      <c r="AO75" s="165"/>
      <c r="AP75" s="165"/>
      <c r="AQ75" s="165"/>
      <c r="AR75" s="166"/>
      <c r="AS75" s="190"/>
      <c r="AT75" s="190"/>
      <c r="AU75" s="190"/>
      <c r="AV75" s="190"/>
      <c r="AW75" s="190"/>
      <c r="AX75" s="190"/>
      <c r="AY75" s="190"/>
      <c r="AZ75" s="190"/>
      <c r="BA75" s="190"/>
      <c r="BB75" s="190"/>
      <c r="BC75" s="190"/>
      <c r="BD75" s="190"/>
      <c r="BE75" s="190"/>
      <c r="BF75" s="190"/>
      <c r="BG75" s="190"/>
      <c r="BH75" s="190"/>
      <c r="BI75" s="190"/>
      <c r="BJ75" s="190"/>
      <c r="BK75" s="190"/>
      <c r="BL75" s="190"/>
      <c r="BM75" s="190"/>
      <c r="BN75" s="190"/>
      <c r="BO75" s="190"/>
      <c r="BP75" s="190"/>
      <c r="BQ75" s="190"/>
      <c r="BR75" s="190"/>
      <c r="BS75" s="190"/>
      <c r="BT75" s="190"/>
      <c r="BU75" s="190"/>
      <c r="BV75" s="190"/>
      <c r="BW75" s="190"/>
      <c r="BX75" s="190"/>
      <c r="BY75" s="190"/>
      <c r="BZ75" s="190"/>
      <c r="CA75" s="190"/>
      <c r="CB75" s="190"/>
      <c r="CC75" s="190"/>
      <c r="CD75" s="190"/>
      <c r="CE75" s="190"/>
      <c r="CF75" s="190"/>
      <c r="CG75" s="190"/>
      <c r="CH75" s="190"/>
      <c r="CI75" s="190"/>
      <c r="CJ75" s="190"/>
      <c r="CK75" s="190"/>
      <c r="CL75" s="190"/>
      <c r="CM75" s="190"/>
      <c r="CN75" s="190"/>
      <c r="CO75" s="190"/>
      <c r="CP75" s="190"/>
      <c r="CQ75" s="190"/>
      <c r="CR75" s="190"/>
      <c r="CS75" s="190"/>
      <c r="CT75" s="190"/>
      <c r="CU75" s="190"/>
      <c r="CV75" s="190"/>
      <c r="CW75" s="190"/>
      <c r="CX75" s="190"/>
      <c r="CY75" s="190"/>
      <c r="CZ75" s="190"/>
      <c r="DA75" s="190"/>
      <c r="DB75" s="190"/>
      <c r="DC75" s="190"/>
      <c r="DD75" s="190"/>
      <c r="DE75" s="190"/>
      <c r="DF75" s="190"/>
      <c r="DG75" s="190"/>
      <c r="DH75" s="190"/>
      <c r="DI75" s="190"/>
      <c r="DJ75" s="190"/>
      <c r="DK75" s="190"/>
      <c r="DL75" s="190"/>
      <c r="DM75" s="190"/>
      <c r="DN75" s="190"/>
      <c r="DO75" s="190"/>
      <c r="DP75" s="190"/>
      <c r="DQ75" s="190"/>
      <c r="DR75" s="190"/>
      <c r="DS75" s="190"/>
      <c r="DT75" s="190"/>
      <c r="DU75" s="190"/>
      <c r="DV75" s="190"/>
      <c r="DW75" s="190"/>
      <c r="DX75" s="190"/>
      <c r="DY75" s="190"/>
      <c r="DZ75" s="190"/>
      <c r="EA75" s="190"/>
      <c r="EB75" s="190"/>
      <c r="EC75" s="190"/>
      <c r="ED75" s="190"/>
      <c r="EE75" s="190"/>
      <c r="EF75" s="190"/>
      <c r="EG75" s="190"/>
      <c r="EH75" s="190"/>
      <c r="EI75" s="190"/>
      <c r="EJ75" s="190"/>
      <c r="EK75" s="190"/>
      <c r="EL75" s="190"/>
      <c r="EM75" s="189"/>
      <c r="EN75" s="189"/>
      <c r="EO75" s="189"/>
      <c r="EP75" s="189"/>
      <c r="EQ75" s="189"/>
      <c r="ER75" s="189"/>
      <c r="ES75" s="190"/>
      <c r="ET75" s="191"/>
      <c r="EU75" s="191"/>
    </row>
    <row r="112" spans="3:4" x14ac:dyDescent="0.15">
      <c r="C112" s="188"/>
      <c r="D112" s="187"/>
    </row>
    <row r="113" spans="3:4" x14ac:dyDescent="0.15">
      <c r="C113" s="193"/>
      <c r="D113" s="194"/>
    </row>
    <row r="114" spans="3:4" x14ac:dyDescent="0.15">
      <c r="C114" s="193"/>
      <c r="D114" s="194"/>
    </row>
    <row r="134" spans="3:72" x14ac:dyDescent="0.15">
      <c r="BT134" s="165"/>
    </row>
    <row r="135" spans="3:72" x14ac:dyDescent="0.15">
      <c r="BT135" s="165"/>
    </row>
    <row r="136" spans="3:72" x14ac:dyDescent="0.15">
      <c r="BT136" s="165"/>
    </row>
    <row r="137" spans="3:72" x14ac:dyDescent="0.15">
      <c r="C137" s="188"/>
      <c r="D137" s="187"/>
      <c r="BT137" s="165"/>
    </row>
    <row r="138" spans="3:72" x14ac:dyDescent="0.15">
      <c r="C138" s="193"/>
      <c r="D138" s="194"/>
      <c r="BT138" s="165"/>
    </row>
    <row r="139" spans="3:72" x14ac:dyDescent="0.15">
      <c r="C139" s="193"/>
      <c r="D139" s="194"/>
      <c r="BT139" s="165"/>
    </row>
    <row r="140" spans="3:72" x14ac:dyDescent="0.15">
      <c r="BT140" s="165"/>
    </row>
    <row r="141" spans="3:72" x14ac:dyDescent="0.15">
      <c r="BT141" s="165"/>
    </row>
    <row r="142" spans="3:72" x14ac:dyDescent="0.15">
      <c r="BT142" s="165"/>
    </row>
    <row r="143" spans="3:72" x14ac:dyDescent="0.15">
      <c r="BT143" s="165"/>
    </row>
    <row r="144" spans="3:72" x14ac:dyDescent="0.15">
      <c r="BT144" s="165"/>
    </row>
    <row r="145" spans="72:72" x14ac:dyDescent="0.15">
      <c r="BT145" s="165"/>
    </row>
    <row r="146" spans="72:72" x14ac:dyDescent="0.15">
      <c r="BT146" s="165"/>
    </row>
    <row r="147" spans="72:72" x14ac:dyDescent="0.15">
      <c r="BT147" s="165"/>
    </row>
    <row r="148" spans="72:72" x14ac:dyDescent="0.15">
      <c r="BT148" s="165"/>
    </row>
    <row r="149" spans="72:72" x14ac:dyDescent="0.15">
      <c r="BT149" s="165"/>
    </row>
    <row r="150" spans="72:72" x14ac:dyDescent="0.15">
      <c r="BT150" s="165"/>
    </row>
    <row r="151" spans="72:72" x14ac:dyDescent="0.15">
      <c r="BT151" s="165"/>
    </row>
    <row r="152" spans="72:72" x14ac:dyDescent="0.15">
      <c r="BT152" s="165"/>
    </row>
    <row r="153" spans="72:72" x14ac:dyDescent="0.15">
      <c r="BT153" s="165"/>
    </row>
    <row r="154" spans="72:72" x14ac:dyDescent="0.15">
      <c r="BT154" s="165"/>
    </row>
    <row r="155" spans="72:72" x14ac:dyDescent="0.15">
      <c r="BT155" s="165"/>
    </row>
    <row r="156" spans="72:72" x14ac:dyDescent="0.15">
      <c r="BT156" s="165"/>
    </row>
    <row r="157" spans="72:72" x14ac:dyDescent="0.15">
      <c r="BT157" s="165"/>
    </row>
    <row r="158" spans="72:72" x14ac:dyDescent="0.15">
      <c r="BT158" s="165"/>
    </row>
    <row r="159" spans="72:72" x14ac:dyDescent="0.15">
      <c r="BT159" s="165"/>
    </row>
  </sheetData>
  <mergeCells count="55">
    <mergeCell ref="C11:D11"/>
    <mergeCell ref="CT5:CW5"/>
    <mergeCell ref="CX5:CZ5"/>
    <mergeCell ref="DA5:DC5"/>
    <mergeCell ref="DD5:DF5"/>
    <mergeCell ref="CA4:CG5"/>
    <mergeCell ref="W4:Y5"/>
    <mergeCell ref="Z4:AE4"/>
    <mergeCell ref="AF4:AK4"/>
    <mergeCell ref="AL4:AN5"/>
    <mergeCell ref="AO4:AQ5"/>
    <mergeCell ref="AR4:BA4"/>
    <mergeCell ref="AW5:BA5"/>
    <mergeCell ref="C4:C6"/>
    <mergeCell ref="D4:D6"/>
    <mergeCell ref="BH4:BK5"/>
    <mergeCell ref="ES4:ES6"/>
    <mergeCell ref="H5:H6"/>
    <mergeCell ref="I5:L5"/>
    <mergeCell ref="M5:M6"/>
    <mergeCell ref="N5:V5"/>
    <mergeCell ref="Z5:AA5"/>
    <mergeCell ref="AB5:AC5"/>
    <mergeCell ref="AD5:AE5"/>
    <mergeCell ref="AR5:AV5"/>
    <mergeCell ref="CH4:CO4"/>
    <mergeCell ref="CP4:CR4"/>
    <mergeCell ref="CT4:DF4"/>
    <mergeCell ref="DG4:DM4"/>
    <mergeCell ref="DN4:EC4"/>
    <mergeCell ref="ED4:EL4"/>
    <mergeCell ref="EQ5:ER5"/>
    <mergeCell ref="E4:E6"/>
    <mergeCell ref="EM4:ER4"/>
    <mergeCell ref="DN5:DQ5"/>
    <mergeCell ref="CH5:CK5"/>
    <mergeCell ref="CL5:CO5"/>
    <mergeCell ref="CP5:CP6"/>
    <mergeCell ref="CQ5:CQ6"/>
    <mergeCell ref="CR5:CR6"/>
    <mergeCell ref="CS5:CS6"/>
    <mergeCell ref="DR5:EC5"/>
    <mergeCell ref="ED5:EL5"/>
    <mergeCell ref="EM5:EN5"/>
    <mergeCell ref="EO5:EP5"/>
    <mergeCell ref="DG5:DM5"/>
    <mergeCell ref="F4:G5"/>
    <mergeCell ref="H4:L4"/>
    <mergeCell ref="M4:V4"/>
    <mergeCell ref="BB4:BF4"/>
    <mergeCell ref="BG4:BG6"/>
    <mergeCell ref="BL4:BS5"/>
    <mergeCell ref="BU4:BZ5"/>
    <mergeCell ref="BB5:BF5"/>
    <mergeCell ref="BT4:BT6"/>
  </mergeCells>
  <phoneticPr fontId="3"/>
  <pageMargins left="0.78740157480314965" right="0.78740157480314965" top="0.78740157480314965" bottom="0.78740157480314965" header="0.31496062992125984" footer="0.31496062992125984"/>
  <pageSetup paperSize="9" scale="70" orientation="landscape" r:id="rId1"/>
  <rowBreaks count="3" manualBreakCount="3">
    <brk id="26" min="2" max="30" man="1"/>
    <brk id="76" min="2" max="30" man="1"/>
    <brk id="132" min="2" max="30" man="1"/>
  </rowBreaks>
  <colBreaks count="5" manualBreakCount="5">
    <brk id="31" max="118" man="1"/>
    <brk id="53" max="118" man="1"/>
    <brk id="78" max="118" man="1"/>
    <brk id="93" max="118" man="1"/>
    <brk id="117" max="118"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K47"/>
  <sheetViews>
    <sheetView showGridLines="0" zoomScaleNormal="100" zoomScaleSheetLayoutView="120" workbookViewId="0">
      <selection activeCell="O23" sqref="O23"/>
    </sheetView>
  </sheetViews>
  <sheetFormatPr defaultRowHeight="13.5" x14ac:dyDescent="0.15"/>
  <cols>
    <col min="1" max="1" width="3.25" customWidth="1"/>
    <col min="2" max="2" width="2.875" customWidth="1"/>
    <col min="3" max="3" width="8.875" customWidth="1"/>
  </cols>
  <sheetData>
    <row r="2" spans="1:11" x14ac:dyDescent="0.15">
      <c r="A2" s="864" t="s">
        <v>747</v>
      </c>
      <c r="B2" s="211"/>
      <c r="C2" s="864"/>
      <c r="D2" s="864"/>
      <c r="E2" s="211"/>
      <c r="F2" s="211"/>
      <c r="G2" s="211"/>
      <c r="H2" s="211"/>
    </row>
    <row r="3" spans="1:11" x14ac:dyDescent="0.15">
      <c r="A3" s="211"/>
      <c r="B3" s="865"/>
      <c r="C3" s="865"/>
      <c r="D3" s="211"/>
      <c r="E3" s="211"/>
      <c r="F3" s="211"/>
      <c r="G3" s="211"/>
      <c r="H3" s="211"/>
    </row>
    <row r="4" spans="1:11" x14ac:dyDescent="0.15">
      <c r="A4" s="211"/>
      <c r="B4" s="865"/>
      <c r="C4" s="865"/>
      <c r="D4" s="211"/>
      <c r="E4" s="211"/>
      <c r="F4" s="211"/>
      <c r="G4" s="211"/>
      <c r="H4" s="211"/>
    </row>
    <row r="5" spans="1:11" x14ac:dyDescent="0.15">
      <c r="A5" s="211"/>
      <c r="B5" s="211"/>
      <c r="C5" s="211"/>
      <c r="D5" s="211"/>
      <c r="E5" s="211"/>
      <c r="F5" s="211"/>
      <c r="G5" s="211"/>
      <c r="H5" s="211"/>
      <c r="K5" s="605" t="s">
        <v>515</v>
      </c>
    </row>
    <row r="6" spans="1:11" x14ac:dyDescent="0.15">
      <c r="A6" s="211"/>
      <c r="B6" s="211"/>
      <c r="C6" s="211"/>
      <c r="D6" s="211"/>
      <c r="E6" s="211"/>
      <c r="F6" s="211"/>
      <c r="G6" s="211"/>
      <c r="H6" s="211"/>
      <c r="K6" s="605"/>
    </row>
    <row r="7" spans="1:11" x14ac:dyDescent="0.15">
      <c r="A7" s="211"/>
      <c r="B7" s="865"/>
      <c r="C7" s="865"/>
      <c r="D7" s="211"/>
      <c r="E7" s="211"/>
      <c r="F7" s="211"/>
      <c r="G7" s="211"/>
      <c r="H7" s="211"/>
    </row>
    <row r="8" spans="1:11" x14ac:dyDescent="0.15">
      <c r="A8" s="211"/>
      <c r="B8" s="930" t="s">
        <v>628</v>
      </c>
      <c r="C8" s="930"/>
      <c r="D8" s="930"/>
      <c r="E8" s="930"/>
      <c r="F8" s="930"/>
      <c r="G8" s="930"/>
      <c r="H8" s="930"/>
    </row>
    <row r="9" spans="1:11" x14ac:dyDescent="0.15">
      <c r="A9" s="211"/>
      <c r="B9" s="865"/>
      <c r="C9" s="865"/>
      <c r="D9" s="211"/>
      <c r="E9" s="211"/>
      <c r="F9" s="211"/>
      <c r="G9" s="211"/>
      <c r="H9" s="211"/>
    </row>
    <row r="10" spans="1:11" ht="14.25" x14ac:dyDescent="0.15">
      <c r="B10" s="606"/>
      <c r="C10" s="606"/>
    </row>
    <row r="11" spans="1:11" ht="14.25" x14ac:dyDescent="0.15">
      <c r="B11" s="606"/>
      <c r="C11" s="606"/>
    </row>
    <row r="12" spans="1:11" ht="14.25" x14ac:dyDescent="0.15">
      <c r="B12" s="606"/>
      <c r="C12" s="606"/>
    </row>
    <row r="13" spans="1:11" x14ac:dyDescent="0.15">
      <c r="H13" s="1695" t="s">
        <v>658</v>
      </c>
      <c r="I13" s="1695"/>
      <c r="J13" s="1695"/>
      <c r="K13" s="1695"/>
    </row>
    <row r="14" spans="1:11" x14ac:dyDescent="0.15">
      <c r="H14" s="658"/>
      <c r="I14" s="658"/>
      <c r="J14" s="658"/>
      <c r="K14" s="658"/>
    </row>
    <row r="15" spans="1:11" ht="14.25" x14ac:dyDescent="0.15">
      <c r="B15" s="606"/>
      <c r="C15" s="606"/>
    </row>
    <row r="16" spans="1:11" x14ac:dyDescent="0.15">
      <c r="C16" s="1696" t="s">
        <v>701</v>
      </c>
      <c r="D16" s="1696"/>
      <c r="E16" s="1696"/>
      <c r="F16" s="1696"/>
      <c r="G16" s="1696"/>
      <c r="H16" s="1696"/>
      <c r="I16" s="1696"/>
      <c r="J16" s="1696"/>
    </row>
    <row r="17" spans="2:11" x14ac:dyDescent="0.15">
      <c r="C17" s="657"/>
      <c r="D17" s="657"/>
      <c r="E17" s="657"/>
      <c r="F17" s="657"/>
      <c r="G17" s="657"/>
      <c r="H17" s="657"/>
      <c r="I17" s="657"/>
      <c r="J17" s="657"/>
    </row>
    <row r="18" spans="2:11" ht="14.25" x14ac:dyDescent="0.15">
      <c r="B18" s="606"/>
      <c r="C18" s="606"/>
    </row>
    <row r="19" spans="2:11" x14ac:dyDescent="0.15">
      <c r="B19" s="1697" t="s">
        <v>516</v>
      </c>
      <c r="C19" s="1697"/>
      <c r="D19" s="1697"/>
      <c r="E19" s="1697"/>
      <c r="F19" s="1697"/>
      <c r="G19" s="1697"/>
      <c r="H19" s="1697"/>
      <c r="I19" s="1697"/>
      <c r="J19" s="1697"/>
      <c r="K19" s="1697"/>
    </row>
    <row r="20" spans="2:11" ht="26.25" customHeight="1" x14ac:dyDescent="0.15">
      <c r="B20" s="1697"/>
      <c r="C20" s="1697"/>
      <c r="D20" s="1697"/>
      <c r="E20" s="1697"/>
      <c r="F20" s="1697"/>
      <c r="G20" s="1697"/>
      <c r="H20" s="1697"/>
      <c r="I20" s="1697"/>
      <c r="J20" s="1697"/>
      <c r="K20" s="1697"/>
    </row>
    <row r="21" spans="2:11" x14ac:dyDescent="0.15">
      <c r="B21" s="657"/>
      <c r="C21" s="657"/>
      <c r="D21" s="657"/>
      <c r="E21" s="657"/>
      <c r="F21" s="657"/>
      <c r="G21" s="657"/>
      <c r="H21" s="657"/>
      <c r="I21" s="657"/>
      <c r="J21" s="657"/>
      <c r="K21" s="657"/>
    </row>
    <row r="22" spans="2:11" x14ac:dyDescent="0.15">
      <c r="B22" s="1696" t="s">
        <v>75</v>
      </c>
      <c r="C22" s="1696"/>
      <c r="D22" s="1696"/>
      <c r="E22" s="1696"/>
      <c r="F22" s="1696"/>
      <c r="G22" s="1696"/>
      <c r="H22" s="1696"/>
      <c r="I22" s="1696"/>
      <c r="J22" s="1696"/>
      <c r="K22" s="1696"/>
    </row>
    <row r="23" spans="2:11" x14ac:dyDescent="0.15">
      <c r="B23" s="657"/>
      <c r="C23" s="657"/>
      <c r="D23" s="657"/>
      <c r="E23" s="657"/>
      <c r="F23" s="657"/>
      <c r="G23" s="657"/>
      <c r="H23" s="657"/>
      <c r="I23" s="657"/>
      <c r="J23" s="657"/>
      <c r="K23" s="657"/>
    </row>
    <row r="24" spans="2:11" x14ac:dyDescent="0.15">
      <c r="B24" s="1694" t="s">
        <v>517</v>
      </c>
      <c r="C24" s="1694"/>
      <c r="D24" s="1694"/>
      <c r="E24" s="1694"/>
      <c r="F24" s="607"/>
    </row>
    <row r="25" spans="2:11" x14ac:dyDescent="0.15">
      <c r="B25" s="608"/>
      <c r="C25" s="608"/>
      <c r="D25" s="607"/>
      <c r="E25" s="607"/>
      <c r="F25" s="607"/>
    </row>
    <row r="26" spans="2:11" x14ac:dyDescent="0.15">
      <c r="B26" s="608"/>
      <c r="C26" s="608"/>
      <c r="D26" s="607"/>
      <c r="E26" s="607"/>
      <c r="F26" s="607"/>
    </row>
    <row r="27" spans="2:11" x14ac:dyDescent="0.15">
      <c r="B27" s="654"/>
      <c r="C27" s="654"/>
      <c r="D27" s="607"/>
      <c r="E27" s="607"/>
      <c r="F27" s="607"/>
    </row>
    <row r="28" spans="2:11" x14ac:dyDescent="0.15">
      <c r="B28" s="1694" t="s">
        <v>518</v>
      </c>
      <c r="C28" s="1694"/>
      <c r="D28" s="1694"/>
      <c r="E28" s="1694"/>
      <c r="F28" s="607"/>
    </row>
    <row r="29" spans="2:11" x14ac:dyDescent="0.15">
      <c r="B29" s="608"/>
      <c r="C29" s="608"/>
      <c r="D29" s="607"/>
      <c r="E29" s="607"/>
      <c r="F29" s="607"/>
    </row>
    <row r="30" spans="2:11" x14ac:dyDescent="0.15">
      <c r="B30" s="608"/>
      <c r="C30" s="608"/>
      <c r="D30" s="607"/>
      <c r="E30" s="607"/>
      <c r="F30" s="607"/>
    </row>
    <row r="31" spans="2:11" x14ac:dyDescent="0.15">
      <c r="B31" s="654"/>
      <c r="C31" s="654"/>
      <c r="D31" s="607"/>
      <c r="E31" s="607"/>
      <c r="F31" s="607"/>
    </row>
    <row r="32" spans="2:11" x14ac:dyDescent="0.15">
      <c r="B32" s="1694" t="s">
        <v>519</v>
      </c>
      <c r="C32" s="1694"/>
      <c r="D32" s="1694"/>
      <c r="E32" s="1694"/>
      <c r="F32" s="607"/>
    </row>
    <row r="33" spans="2:11" ht="3.75" customHeight="1" x14ac:dyDescent="0.15">
      <c r="B33" s="654"/>
      <c r="C33" s="654"/>
      <c r="D33" s="654"/>
      <c r="E33" s="654"/>
      <c r="F33" s="607"/>
    </row>
    <row r="34" spans="2:11" ht="14.25" x14ac:dyDescent="0.15">
      <c r="B34" s="1694" t="s">
        <v>520</v>
      </c>
      <c r="C34" s="1694"/>
      <c r="D34" s="1694"/>
      <c r="E34" s="1694"/>
      <c r="F34" s="1694"/>
      <c r="G34" s="1694"/>
    </row>
    <row r="35" spans="2:11" x14ac:dyDescent="0.15">
      <c r="B35" s="654"/>
      <c r="C35" s="654"/>
      <c r="D35" s="654"/>
      <c r="E35" s="654"/>
      <c r="F35" s="654"/>
    </row>
    <row r="36" spans="2:11" x14ac:dyDescent="0.15">
      <c r="B36" s="654"/>
      <c r="C36" s="654"/>
      <c r="D36" s="607"/>
      <c r="E36" s="607"/>
      <c r="F36" s="607"/>
    </row>
    <row r="37" spans="2:11" x14ac:dyDescent="0.15">
      <c r="B37" s="1694" t="s">
        <v>521</v>
      </c>
      <c r="C37" s="1694"/>
      <c r="D37" s="1694"/>
      <c r="E37" s="1694"/>
      <c r="F37" s="607"/>
    </row>
    <row r="38" spans="2:11" x14ac:dyDescent="0.15">
      <c r="B38" s="929" t="s">
        <v>522</v>
      </c>
      <c r="C38" s="929"/>
      <c r="D38" s="1699"/>
      <c r="E38" s="1699"/>
      <c r="F38" s="1699"/>
    </row>
    <row r="39" spans="2:11" x14ac:dyDescent="0.15">
      <c r="B39" s="655"/>
      <c r="C39" s="655"/>
      <c r="D39" s="656"/>
      <c r="E39" s="656"/>
      <c r="F39" s="656"/>
    </row>
    <row r="40" spans="2:11" x14ac:dyDescent="0.15">
      <c r="C40" s="1694" t="s">
        <v>523</v>
      </c>
      <c r="D40" s="1694"/>
      <c r="E40" s="1694"/>
      <c r="F40" s="1694"/>
      <c r="G40" s="1694"/>
      <c r="H40" s="1694"/>
      <c r="I40" s="1694"/>
    </row>
    <row r="41" spans="2:11" x14ac:dyDescent="0.15">
      <c r="C41" s="654"/>
      <c r="D41" s="654"/>
      <c r="E41" s="654"/>
      <c r="F41" s="654"/>
      <c r="G41" s="654"/>
      <c r="H41" s="654"/>
      <c r="I41" s="654"/>
    </row>
    <row r="42" spans="2:11" ht="14.25" x14ac:dyDescent="0.15">
      <c r="B42" s="609"/>
      <c r="C42" s="1698" t="s">
        <v>524</v>
      </c>
      <c r="D42" s="1698"/>
      <c r="E42" s="1698"/>
      <c r="F42" s="1698"/>
      <c r="G42" s="1698"/>
      <c r="H42" s="1698"/>
      <c r="I42" s="1698"/>
      <c r="J42" s="1698"/>
      <c r="K42" s="1698"/>
    </row>
    <row r="43" spans="2:11" x14ac:dyDescent="0.15">
      <c r="C43" s="1698"/>
      <c r="D43" s="1698"/>
      <c r="E43" s="1698"/>
      <c r="F43" s="1698"/>
      <c r="G43" s="1698"/>
      <c r="H43" s="1698"/>
      <c r="I43" s="1698"/>
      <c r="J43" s="1698"/>
      <c r="K43" s="1698"/>
    </row>
    <row r="44" spans="2:11" ht="9" customHeight="1" x14ac:dyDescent="0.15">
      <c r="B44" s="610"/>
      <c r="C44" s="610"/>
      <c r="D44" s="610"/>
      <c r="E44" s="610"/>
      <c r="F44" s="610"/>
      <c r="G44" s="610"/>
      <c r="H44" s="610"/>
    </row>
    <row r="45" spans="2:11" x14ac:dyDescent="0.15">
      <c r="B45" s="610"/>
    </row>
    <row r="46" spans="2:11" ht="18.75" customHeight="1" x14ac:dyDescent="0.15">
      <c r="B46" s="610"/>
    </row>
    <row r="47" spans="2:11" x14ac:dyDescent="0.15">
      <c r="B47" s="929"/>
      <c r="C47" s="929"/>
      <c r="D47" s="929"/>
      <c r="E47" s="929"/>
      <c r="F47" s="929"/>
      <c r="G47" s="929"/>
      <c r="H47" s="929"/>
      <c r="I47" s="929"/>
    </row>
  </sheetData>
  <mergeCells count="14">
    <mergeCell ref="C42:K43"/>
    <mergeCell ref="B47:I47"/>
    <mergeCell ref="B28:E28"/>
    <mergeCell ref="B32:E32"/>
    <mergeCell ref="B34:G34"/>
    <mergeCell ref="B37:E37"/>
    <mergeCell ref="B38:F38"/>
    <mergeCell ref="C40:I40"/>
    <mergeCell ref="B24:E24"/>
    <mergeCell ref="B8:H8"/>
    <mergeCell ref="H13:K13"/>
    <mergeCell ref="C16:J16"/>
    <mergeCell ref="B19:K20"/>
    <mergeCell ref="B22:K22"/>
  </mergeCells>
  <phoneticPr fontId="3"/>
  <pageMargins left="0.78740157480314965" right="0" top="0.78740157480314965" bottom="0"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
  <sheetViews>
    <sheetView showGridLines="0" zoomScaleNormal="100" zoomScaleSheetLayoutView="120" workbookViewId="0">
      <selection activeCell="N25" sqref="N25"/>
    </sheetView>
  </sheetViews>
  <sheetFormatPr defaultRowHeight="13.5" x14ac:dyDescent="0.15"/>
  <cols>
    <col min="1" max="1" width="3.25" customWidth="1"/>
    <col min="2" max="2" width="2.875" customWidth="1"/>
    <col min="3" max="3" width="8.875" customWidth="1"/>
  </cols>
  <sheetData>
    <row r="1" spans="1:11" x14ac:dyDescent="0.15">
      <c r="A1" s="862"/>
      <c r="B1" s="862"/>
      <c r="C1" s="862"/>
      <c r="D1" s="862"/>
      <c r="E1" s="862"/>
      <c r="F1" s="862"/>
      <c r="G1" s="862"/>
      <c r="H1" s="862"/>
      <c r="I1" s="862"/>
      <c r="J1" s="862"/>
      <c r="K1" s="862"/>
    </row>
    <row r="2" spans="1:11" x14ac:dyDescent="0.15">
      <c r="A2" s="864" t="s">
        <v>627</v>
      </c>
      <c r="B2" s="211"/>
      <c r="C2" s="864"/>
      <c r="D2" s="864"/>
      <c r="E2" s="211"/>
      <c r="F2" s="211"/>
      <c r="G2" s="211"/>
      <c r="H2" s="211"/>
      <c r="I2" s="211"/>
      <c r="J2" s="211"/>
      <c r="K2" s="211"/>
    </row>
    <row r="3" spans="1:11" x14ac:dyDescent="0.15">
      <c r="A3" s="211"/>
      <c r="B3" s="865"/>
      <c r="C3" s="865"/>
      <c r="D3" s="211"/>
      <c r="E3" s="211"/>
      <c r="F3" s="211"/>
      <c r="G3" s="211"/>
      <c r="H3" s="211"/>
      <c r="I3" s="211"/>
      <c r="J3" s="211"/>
      <c r="K3" s="211"/>
    </row>
    <row r="4" spans="1:11" x14ac:dyDescent="0.15">
      <c r="A4" s="211"/>
      <c r="B4" s="865"/>
      <c r="C4" s="865"/>
      <c r="D4" s="211"/>
      <c r="E4" s="211"/>
      <c r="F4" s="211"/>
      <c r="G4" s="211"/>
      <c r="H4" s="211"/>
      <c r="I4" s="930" t="s">
        <v>722</v>
      </c>
      <c r="J4" s="930"/>
      <c r="K4" s="930"/>
    </row>
    <row r="5" spans="1:11" x14ac:dyDescent="0.15">
      <c r="A5" s="211"/>
      <c r="B5" s="211"/>
      <c r="C5" s="211"/>
      <c r="D5" s="211"/>
      <c r="E5" s="211"/>
      <c r="F5" s="211"/>
      <c r="G5" s="211"/>
      <c r="H5" s="211"/>
      <c r="I5" s="211"/>
      <c r="J5" s="211"/>
      <c r="K5" s="866" t="s">
        <v>723</v>
      </c>
    </row>
    <row r="6" spans="1:11" x14ac:dyDescent="0.15">
      <c r="A6" s="211"/>
      <c r="B6" s="211"/>
      <c r="C6" s="211"/>
      <c r="D6" s="211"/>
      <c r="E6" s="211"/>
      <c r="F6" s="211"/>
      <c r="G6" s="211"/>
      <c r="H6" s="211"/>
      <c r="I6" s="211"/>
      <c r="J6" s="211"/>
      <c r="K6" s="866"/>
    </row>
    <row r="7" spans="1:11" x14ac:dyDescent="0.15">
      <c r="A7" s="211"/>
      <c r="B7" s="865"/>
      <c r="C7" s="865"/>
      <c r="D7" s="211"/>
      <c r="E7" s="211"/>
      <c r="F7" s="211"/>
      <c r="G7" s="211"/>
      <c r="H7" s="211"/>
      <c r="I7" s="211"/>
      <c r="J7" s="211"/>
      <c r="K7" s="211"/>
    </row>
    <row r="8" spans="1:11" x14ac:dyDescent="0.15">
      <c r="A8" s="211"/>
      <c r="B8" s="930" t="s">
        <v>628</v>
      </c>
      <c r="C8" s="930"/>
      <c r="D8" s="930"/>
      <c r="E8" s="930"/>
      <c r="F8" s="930"/>
      <c r="G8" s="930"/>
      <c r="H8" s="930"/>
      <c r="I8" s="211"/>
      <c r="J8" s="211"/>
      <c r="K8" s="211"/>
    </row>
    <row r="9" spans="1:11" x14ac:dyDescent="0.15">
      <c r="A9" s="211"/>
      <c r="B9" s="865"/>
      <c r="C9" s="865"/>
      <c r="D9" s="211"/>
      <c r="E9" s="211"/>
      <c r="F9" s="211"/>
      <c r="G9" s="211"/>
      <c r="H9" s="211"/>
      <c r="I9" s="211"/>
      <c r="J9" s="211"/>
      <c r="K9" s="211"/>
    </row>
    <row r="10" spans="1:11" x14ac:dyDescent="0.15">
      <c r="A10" s="211"/>
      <c r="B10" s="865"/>
      <c r="C10" s="865"/>
      <c r="D10" s="211"/>
      <c r="E10" s="211"/>
      <c r="F10" s="211"/>
      <c r="G10" s="211"/>
      <c r="H10" s="211"/>
      <c r="I10" s="211"/>
      <c r="J10" s="211"/>
      <c r="K10" s="211"/>
    </row>
    <row r="11" spans="1:11" x14ac:dyDescent="0.15">
      <c r="A11" s="211"/>
      <c r="B11" s="865"/>
      <c r="C11" s="865"/>
      <c r="D11" s="211"/>
      <c r="E11" s="211"/>
      <c r="F11" s="211"/>
      <c r="G11" s="211"/>
      <c r="H11" s="211"/>
      <c r="I11" s="211"/>
      <c r="J11" s="211"/>
      <c r="K11" s="211"/>
    </row>
    <row r="12" spans="1:11" x14ac:dyDescent="0.15">
      <c r="A12" s="211"/>
      <c r="B12" s="211"/>
      <c r="C12" s="211"/>
      <c r="D12" s="211"/>
      <c r="E12" s="211"/>
      <c r="F12" s="211"/>
      <c r="G12" s="211"/>
      <c r="H12" s="931" t="s">
        <v>657</v>
      </c>
      <c r="I12" s="932"/>
      <c r="J12" s="932"/>
      <c r="K12" s="932"/>
    </row>
    <row r="13" spans="1:11" x14ac:dyDescent="0.15">
      <c r="A13" s="211"/>
      <c r="B13" s="211"/>
      <c r="C13" s="211"/>
      <c r="D13" s="211"/>
      <c r="E13" s="211"/>
      <c r="F13" s="211"/>
      <c r="G13" s="211"/>
      <c r="H13" s="877"/>
      <c r="I13" s="877"/>
      <c r="J13" s="877"/>
      <c r="K13" s="877"/>
    </row>
    <row r="14" spans="1:11" x14ac:dyDescent="0.15">
      <c r="A14" s="211"/>
      <c r="B14" s="865"/>
      <c r="C14" s="865"/>
      <c r="D14" s="211"/>
      <c r="E14" s="211"/>
      <c r="F14" s="211"/>
      <c r="G14" s="211"/>
      <c r="H14" s="211"/>
      <c r="I14" s="211"/>
      <c r="J14" s="211"/>
      <c r="K14" s="211"/>
    </row>
    <row r="15" spans="1:11" x14ac:dyDescent="0.15">
      <c r="A15" s="933" t="s">
        <v>724</v>
      </c>
      <c r="B15" s="933"/>
      <c r="C15" s="933"/>
      <c r="D15" s="933"/>
      <c r="E15" s="933"/>
      <c r="F15" s="933"/>
      <c r="G15" s="933"/>
      <c r="H15" s="933"/>
      <c r="I15" s="933"/>
      <c r="J15" s="933"/>
      <c r="K15" s="933"/>
    </row>
    <row r="16" spans="1:11" x14ac:dyDescent="0.15">
      <c r="A16" s="933"/>
      <c r="B16" s="933"/>
      <c r="C16" s="933"/>
      <c r="D16" s="933"/>
      <c r="E16" s="933"/>
      <c r="F16" s="933"/>
      <c r="G16" s="933"/>
      <c r="H16" s="933"/>
      <c r="I16" s="933"/>
      <c r="J16" s="933"/>
      <c r="K16" s="933"/>
    </row>
    <row r="17" spans="1:11" x14ac:dyDescent="0.15">
      <c r="A17" s="211"/>
      <c r="B17" s="865"/>
      <c r="C17" s="865"/>
      <c r="D17" s="211"/>
      <c r="E17" s="211"/>
      <c r="F17" s="211"/>
      <c r="G17" s="211"/>
      <c r="H17" s="211"/>
      <c r="I17" s="211"/>
      <c r="J17" s="211"/>
      <c r="K17" s="211"/>
    </row>
    <row r="18" spans="1:11" x14ac:dyDescent="0.15">
      <c r="A18" s="211"/>
      <c r="B18" s="934" t="s">
        <v>698</v>
      </c>
      <c r="C18" s="934"/>
      <c r="D18" s="934"/>
      <c r="E18" s="934"/>
      <c r="F18" s="934"/>
      <c r="G18" s="934"/>
      <c r="H18" s="934"/>
      <c r="I18" s="934"/>
      <c r="J18" s="934"/>
      <c r="K18" s="934"/>
    </row>
    <row r="19" spans="1:11" ht="26.25" customHeight="1" x14ac:dyDescent="0.15">
      <c r="A19" s="211"/>
      <c r="B19" s="934"/>
      <c r="C19" s="934"/>
      <c r="D19" s="934"/>
      <c r="E19" s="934"/>
      <c r="F19" s="934"/>
      <c r="G19" s="934"/>
      <c r="H19" s="934"/>
      <c r="I19" s="934"/>
      <c r="J19" s="934"/>
      <c r="K19" s="934"/>
    </row>
    <row r="20" spans="1:11" ht="26.25" customHeight="1" x14ac:dyDescent="0.15">
      <c r="A20" s="211"/>
      <c r="B20" s="934"/>
      <c r="C20" s="934"/>
      <c r="D20" s="934"/>
      <c r="E20" s="934"/>
      <c r="F20" s="934"/>
      <c r="G20" s="934"/>
      <c r="H20" s="934"/>
      <c r="I20" s="934"/>
      <c r="J20" s="934"/>
      <c r="K20" s="934"/>
    </row>
    <row r="21" spans="1:11" x14ac:dyDescent="0.15">
      <c r="A21" s="211"/>
      <c r="B21" s="878"/>
      <c r="C21" s="878"/>
      <c r="D21" s="878"/>
      <c r="E21" s="878"/>
      <c r="F21" s="878"/>
      <c r="G21" s="878"/>
      <c r="H21" s="878"/>
      <c r="I21" s="878"/>
      <c r="J21" s="878"/>
      <c r="K21" s="878"/>
    </row>
    <row r="22" spans="1:11" x14ac:dyDescent="0.15">
      <c r="A22" s="211"/>
      <c r="B22" s="935"/>
      <c r="C22" s="935"/>
      <c r="D22" s="935"/>
      <c r="E22" s="935"/>
      <c r="F22" s="935"/>
      <c r="G22" s="935"/>
      <c r="H22" s="935"/>
      <c r="I22" s="935"/>
      <c r="J22" s="935"/>
      <c r="K22" s="935"/>
    </row>
    <row r="23" spans="1:11" x14ac:dyDescent="0.15">
      <c r="A23" s="211"/>
      <c r="B23" s="878"/>
      <c r="C23" s="878"/>
      <c r="D23" s="878"/>
      <c r="E23" s="878"/>
      <c r="F23" s="878"/>
      <c r="G23" s="878"/>
      <c r="H23" s="878"/>
      <c r="I23" s="878"/>
      <c r="J23" s="878"/>
      <c r="K23" s="878"/>
    </row>
    <row r="24" spans="1:11" x14ac:dyDescent="0.15">
      <c r="A24" s="211"/>
      <c r="B24" s="930"/>
      <c r="C24" s="930"/>
      <c r="D24" s="930"/>
      <c r="E24" s="930"/>
      <c r="F24" s="876"/>
      <c r="G24" s="211"/>
      <c r="H24" s="211"/>
      <c r="I24" s="211"/>
      <c r="J24" s="211"/>
      <c r="K24" s="211"/>
    </row>
    <row r="25" spans="1:11" x14ac:dyDescent="0.15">
      <c r="A25" s="211"/>
      <c r="B25" s="935"/>
      <c r="C25" s="935"/>
      <c r="D25" s="937"/>
      <c r="E25" s="937"/>
      <c r="F25" s="937"/>
      <c r="G25" s="211"/>
      <c r="H25" s="211"/>
      <c r="I25" s="211"/>
      <c r="J25" s="211"/>
      <c r="K25" s="211"/>
    </row>
    <row r="26" spans="1:11" x14ac:dyDescent="0.15">
      <c r="A26" s="211"/>
      <c r="B26" s="930"/>
      <c r="C26" s="930"/>
      <c r="D26" s="930"/>
      <c r="E26" s="930"/>
      <c r="F26" s="930"/>
      <c r="G26" s="211"/>
      <c r="H26" s="211"/>
      <c r="I26" s="211"/>
      <c r="J26" s="211"/>
      <c r="K26" s="211"/>
    </row>
    <row r="27" spans="1:11" x14ac:dyDescent="0.15">
      <c r="A27" s="211"/>
      <c r="B27" s="879"/>
      <c r="C27" s="876"/>
      <c r="D27" s="876"/>
      <c r="E27" s="876"/>
      <c r="F27" s="876"/>
      <c r="G27" s="211"/>
      <c r="H27" s="211"/>
      <c r="I27" s="211"/>
      <c r="J27" s="211"/>
      <c r="K27" s="211"/>
    </row>
    <row r="28" spans="1:11" x14ac:dyDescent="0.15">
      <c r="A28" s="211"/>
      <c r="B28" s="211"/>
      <c r="C28" s="930"/>
      <c r="D28" s="930"/>
      <c r="E28" s="930"/>
      <c r="F28" s="930"/>
      <c r="G28" s="930"/>
      <c r="H28" s="930"/>
      <c r="I28" s="930"/>
      <c r="J28" s="211"/>
      <c r="K28" s="211"/>
    </row>
    <row r="29" spans="1:11" x14ac:dyDescent="0.15">
      <c r="A29" s="211"/>
      <c r="B29" s="211"/>
      <c r="C29" s="876"/>
      <c r="D29" s="876"/>
      <c r="E29" s="876"/>
      <c r="F29" s="935" t="s">
        <v>660</v>
      </c>
      <c r="G29" s="935"/>
      <c r="H29" s="935"/>
      <c r="I29" s="935"/>
      <c r="J29" s="935"/>
      <c r="K29" s="935"/>
    </row>
    <row r="30" spans="1:11" x14ac:dyDescent="0.15">
      <c r="A30" s="211"/>
      <c r="B30" s="867"/>
      <c r="C30" s="938"/>
      <c r="D30" s="938"/>
      <c r="E30" s="938"/>
      <c r="F30" s="938"/>
      <c r="G30" s="938"/>
      <c r="H30" s="938"/>
      <c r="I30" s="938"/>
      <c r="J30" s="938"/>
      <c r="K30" s="938"/>
    </row>
    <row r="31" spans="1:11" x14ac:dyDescent="0.15">
      <c r="A31" s="211"/>
      <c r="B31" s="211"/>
      <c r="C31" s="938"/>
      <c r="D31" s="938"/>
      <c r="E31" s="938"/>
      <c r="F31" s="938"/>
      <c r="G31" s="938"/>
      <c r="H31" s="938"/>
      <c r="I31" s="938"/>
      <c r="J31" s="938"/>
      <c r="K31" s="938"/>
    </row>
    <row r="32" spans="1:11" ht="9" customHeight="1" x14ac:dyDescent="0.15">
      <c r="B32" s="610"/>
      <c r="C32" s="610"/>
      <c r="D32" s="610"/>
      <c r="E32" s="610"/>
      <c r="F32" s="610"/>
      <c r="G32" s="610"/>
      <c r="H32" s="610"/>
    </row>
    <row r="33" spans="2:9" x14ac:dyDescent="0.15">
      <c r="B33" s="610"/>
    </row>
    <row r="34" spans="2:9" ht="18.75" customHeight="1" x14ac:dyDescent="0.15">
      <c r="B34" s="610"/>
    </row>
    <row r="35" spans="2:9" x14ac:dyDescent="0.15">
      <c r="B35" s="929"/>
      <c r="C35" s="929"/>
      <c r="D35" s="929"/>
      <c r="E35" s="929"/>
      <c r="F35" s="929"/>
      <c r="G35" s="929"/>
      <c r="H35" s="929"/>
      <c r="I35" s="929"/>
    </row>
  </sheetData>
  <mergeCells count="13">
    <mergeCell ref="B35:I35"/>
    <mergeCell ref="I4:K4"/>
    <mergeCell ref="B8:H8"/>
    <mergeCell ref="H12:K12"/>
    <mergeCell ref="A15:K16"/>
    <mergeCell ref="B18:K20"/>
    <mergeCell ref="B22:K22"/>
    <mergeCell ref="B24:E24"/>
    <mergeCell ref="B25:F25"/>
    <mergeCell ref="B26:F26"/>
    <mergeCell ref="C28:I28"/>
    <mergeCell ref="C30:K31"/>
    <mergeCell ref="F29:K29"/>
  </mergeCells>
  <phoneticPr fontId="3"/>
  <pageMargins left="0.78740157480314965" right="0" top="0.78740157480314965" bottom="0" header="0.51181102362204722" footer="0.51181102362204722"/>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45"/>
  <sheetViews>
    <sheetView showGridLines="0" zoomScale="50" zoomScaleNormal="50" zoomScaleSheetLayoutView="75" workbookViewId="0">
      <selection activeCell="M32" sqref="M32"/>
    </sheetView>
  </sheetViews>
  <sheetFormatPr defaultRowHeight="13.5" x14ac:dyDescent="0.15"/>
  <cols>
    <col min="1" max="1" width="9.625" style="611" customWidth="1"/>
    <col min="2" max="2" width="21.625" style="611" customWidth="1"/>
    <col min="3" max="3" width="7.625" style="611" customWidth="1"/>
    <col min="4" max="4" width="9.625" style="611" customWidth="1"/>
    <col min="5" max="5" width="7.875" style="611" customWidth="1"/>
    <col min="6" max="6" width="9.625" style="611" customWidth="1"/>
    <col min="7" max="20" width="11.625" style="611" customWidth="1"/>
    <col min="21" max="253" width="9" style="611"/>
    <col min="254" max="254" width="9.625" style="611" customWidth="1"/>
    <col min="255" max="255" width="21.625" style="611" customWidth="1"/>
    <col min="256" max="256" width="7.625" style="611" customWidth="1"/>
    <col min="257" max="257" width="9.625" style="611" customWidth="1"/>
    <col min="258" max="258" width="7.625" style="611" customWidth="1"/>
    <col min="259" max="260" width="8.625" style="611" customWidth="1"/>
    <col min="261" max="264" width="11.625" style="611" customWidth="1"/>
    <col min="265" max="265" width="13.625" style="611" customWidth="1"/>
    <col min="266" max="509" width="9" style="611"/>
    <col min="510" max="510" width="9.625" style="611" customWidth="1"/>
    <col min="511" max="511" width="21.625" style="611" customWidth="1"/>
    <col min="512" max="512" width="7.625" style="611" customWidth="1"/>
    <col min="513" max="513" width="9.625" style="611" customWidth="1"/>
    <col min="514" max="514" width="7.625" style="611" customWidth="1"/>
    <col min="515" max="516" width="8.625" style="611" customWidth="1"/>
    <col min="517" max="520" width="11.625" style="611" customWidth="1"/>
    <col min="521" max="521" width="13.625" style="611" customWidth="1"/>
    <col min="522" max="765" width="9" style="611"/>
    <col min="766" max="766" width="9.625" style="611" customWidth="1"/>
    <col min="767" max="767" width="21.625" style="611" customWidth="1"/>
    <col min="768" max="768" width="7.625" style="611" customWidth="1"/>
    <col min="769" max="769" width="9.625" style="611" customWidth="1"/>
    <col min="770" max="770" width="7.625" style="611" customWidth="1"/>
    <col min="771" max="772" width="8.625" style="611" customWidth="1"/>
    <col min="773" max="776" width="11.625" style="611" customWidth="1"/>
    <col min="777" max="777" width="13.625" style="611" customWidth="1"/>
    <col min="778" max="1021" width="9" style="611"/>
    <col min="1022" max="1022" width="9.625" style="611" customWidth="1"/>
    <col min="1023" max="1023" width="21.625" style="611" customWidth="1"/>
    <col min="1024" max="1024" width="7.625" style="611" customWidth="1"/>
    <col min="1025" max="1025" width="9.625" style="611" customWidth="1"/>
    <col min="1026" max="1026" width="7.625" style="611" customWidth="1"/>
    <col min="1027" max="1028" width="8.625" style="611" customWidth="1"/>
    <col min="1029" max="1032" width="11.625" style="611" customWidth="1"/>
    <col min="1033" max="1033" width="13.625" style="611" customWidth="1"/>
    <col min="1034" max="1277" width="9" style="611"/>
    <col min="1278" max="1278" width="9.625" style="611" customWidth="1"/>
    <col min="1279" max="1279" width="21.625" style="611" customWidth="1"/>
    <col min="1280" max="1280" width="7.625" style="611" customWidth="1"/>
    <col min="1281" max="1281" width="9.625" style="611" customWidth="1"/>
    <col min="1282" max="1282" width="7.625" style="611" customWidth="1"/>
    <col min="1283" max="1284" width="8.625" style="611" customWidth="1"/>
    <col min="1285" max="1288" width="11.625" style="611" customWidth="1"/>
    <col min="1289" max="1289" width="13.625" style="611" customWidth="1"/>
    <col min="1290" max="1533" width="9" style="611"/>
    <col min="1534" max="1534" width="9.625" style="611" customWidth="1"/>
    <col min="1535" max="1535" width="21.625" style="611" customWidth="1"/>
    <col min="1536" max="1536" width="7.625" style="611" customWidth="1"/>
    <col min="1537" max="1537" width="9.625" style="611" customWidth="1"/>
    <col min="1538" max="1538" width="7.625" style="611" customWidth="1"/>
    <col min="1539" max="1540" width="8.625" style="611" customWidth="1"/>
    <col min="1541" max="1544" width="11.625" style="611" customWidth="1"/>
    <col min="1545" max="1545" width="13.625" style="611" customWidth="1"/>
    <col min="1546" max="1789" width="9" style="611"/>
    <col min="1790" max="1790" width="9.625" style="611" customWidth="1"/>
    <col min="1791" max="1791" width="21.625" style="611" customWidth="1"/>
    <col min="1792" max="1792" width="7.625" style="611" customWidth="1"/>
    <col min="1793" max="1793" width="9.625" style="611" customWidth="1"/>
    <col min="1794" max="1794" width="7.625" style="611" customWidth="1"/>
    <col min="1795" max="1796" width="8.625" style="611" customWidth="1"/>
    <col min="1797" max="1800" width="11.625" style="611" customWidth="1"/>
    <col min="1801" max="1801" width="13.625" style="611" customWidth="1"/>
    <col min="1802" max="2045" width="9" style="611"/>
    <col min="2046" max="2046" width="9.625" style="611" customWidth="1"/>
    <col min="2047" max="2047" width="21.625" style="611" customWidth="1"/>
    <col min="2048" max="2048" width="7.625" style="611" customWidth="1"/>
    <col min="2049" max="2049" width="9.625" style="611" customWidth="1"/>
    <col min="2050" max="2050" width="7.625" style="611" customWidth="1"/>
    <col min="2051" max="2052" width="8.625" style="611" customWidth="1"/>
    <col min="2053" max="2056" width="11.625" style="611" customWidth="1"/>
    <col min="2057" max="2057" width="13.625" style="611" customWidth="1"/>
    <col min="2058" max="2301" width="9" style="611"/>
    <col min="2302" max="2302" width="9.625" style="611" customWidth="1"/>
    <col min="2303" max="2303" width="21.625" style="611" customWidth="1"/>
    <col min="2304" max="2304" width="7.625" style="611" customWidth="1"/>
    <col min="2305" max="2305" width="9.625" style="611" customWidth="1"/>
    <col min="2306" max="2306" width="7.625" style="611" customWidth="1"/>
    <col min="2307" max="2308" width="8.625" style="611" customWidth="1"/>
    <col min="2309" max="2312" width="11.625" style="611" customWidth="1"/>
    <col min="2313" max="2313" width="13.625" style="611" customWidth="1"/>
    <col min="2314" max="2557" width="9" style="611"/>
    <col min="2558" max="2558" width="9.625" style="611" customWidth="1"/>
    <col min="2559" max="2559" width="21.625" style="611" customWidth="1"/>
    <col min="2560" max="2560" width="7.625" style="611" customWidth="1"/>
    <col min="2561" max="2561" width="9.625" style="611" customWidth="1"/>
    <col min="2562" max="2562" width="7.625" style="611" customWidth="1"/>
    <col min="2563" max="2564" width="8.625" style="611" customWidth="1"/>
    <col min="2565" max="2568" width="11.625" style="611" customWidth="1"/>
    <col min="2569" max="2569" width="13.625" style="611" customWidth="1"/>
    <col min="2570" max="2813" width="9" style="611"/>
    <col min="2814" max="2814" width="9.625" style="611" customWidth="1"/>
    <col min="2815" max="2815" width="21.625" style="611" customWidth="1"/>
    <col min="2816" max="2816" width="7.625" style="611" customWidth="1"/>
    <col min="2817" max="2817" width="9.625" style="611" customWidth="1"/>
    <col min="2818" max="2818" width="7.625" style="611" customWidth="1"/>
    <col min="2819" max="2820" width="8.625" style="611" customWidth="1"/>
    <col min="2821" max="2824" width="11.625" style="611" customWidth="1"/>
    <col min="2825" max="2825" width="13.625" style="611" customWidth="1"/>
    <col min="2826" max="3069" width="9" style="611"/>
    <col min="3070" max="3070" width="9.625" style="611" customWidth="1"/>
    <col min="3071" max="3071" width="21.625" style="611" customWidth="1"/>
    <col min="3072" max="3072" width="7.625" style="611" customWidth="1"/>
    <col min="3073" max="3073" width="9.625" style="611" customWidth="1"/>
    <col min="3074" max="3074" width="7.625" style="611" customWidth="1"/>
    <col min="3075" max="3076" width="8.625" style="611" customWidth="1"/>
    <col min="3077" max="3080" width="11.625" style="611" customWidth="1"/>
    <col min="3081" max="3081" width="13.625" style="611" customWidth="1"/>
    <col min="3082" max="3325" width="9" style="611"/>
    <col min="3326" max="3326" width="9.625" style="611" customWidth="1"/>
    <col min="3327" max="3327" width="21.625" style="611" customWidth="1"/>
    <col min="3328" max="3328" width="7.625" style="611" customWidth="1"/>
    <col min="3329" max="3329" width="9.625" style="611" customWidth="1"/>
    <col min="3330" max="3330" width="7.625" style="611" customWidth="1"/>
    <col min="3331" max="3332" width="8.625" style="611" customWidth="1"/>
    <col min="3333" max="3336" width="11.625" style="611" customWidth="1"/>
    <col min="3337" max="3337" width="13.625" style="611" customWidth="1"/>
    <col min="3338" max="3581" width="9" style="611"/>
    <col min="3582" max="3582" width="9.625" style="611" customWidth="1"/>
    <col min="3583" max="3583" width="21.625" style="611" customWidth="1"/>
    <col min="3584" max="3584" width="7.625" style="611" customWidth="1"/>
    <col min="3585" max="3585" width="9.625" style="611" customWidth="1"/>
    <col min="3586" max="3586" width="7.625" style="611" customWidth="1"/>
    <col min="3587" max="3588" width="8.625" style="611" customWidth="1"/>
    <col min="3589" max="3592" width="11.625" style="611" customWidth="1"/>
    <col min="3593" max="3593" width="13.625" style="611" customWidth="1"/>
    <col min="3594" max="3837" width="9" style="611"/>
    <col min="3838" max="3838" width="9.625" style="611" customWidth="1"/>
    <col min="3839" max="3839" width="21.625" style="611" customWidth="1"/>
    <col min="3840" max="3840" width="7.625" style="611" customWidth="1"/>
    <col min="3841" max="3841" width="9.625" style="611" customWidth="1"/>
    <col min="3842" max="3842" width="7.625" style="611" customWidth="1"/>
    <col min="3843" max="3844" width="8.625" style="611" customWidth="1"/>
    <col min="3845" max="3848" width="11.625" style="611" customWidth="1"/>
    <col min="3849" max="3849" width="13.625" style="611" customWidth="1"/>
    <col min="3850" max="4093" width="9" style="611"/>
    <col min="4094" max="4094" width="9.625" style="611" customWidth="1"/>
    <col min="4095" max="4095" width="21.625" style="611" customWidth="1"/>
    <col min="4096" max="4096" width="7.625" style="611" customWidth="1"/>
    <col min="4097" max="4097" width="9.625" style="611" customWidth="1"/>
    <col min="4098" max="4098" width="7.625" style="611" customWidth="1"/>
    <col min="4099" max="4100" width="8.625" style="611" customWidth="1"/>
    <col min="4101" max="4104" width="11.625" style="611" customWidth="1"/>
    <col min="4105" max="4105" width="13.625" style="611" customWidth="1"/>
    <col min="4106" max="4349" width="9" style="611"/>
    <col min="4350" max="4350" width="9.625" style="611" customWidth="1"/>
    <col min="4351" max="4351" width="21.625" style="611" customWidth="1"/>
    <col min="4352" max="4352" width="7.625" style="611" customWidth="1"/>
    <col min="4353" max="4353" width="9.625" style="611" customWidth="1"/>
    <col min="4354" max="4354" width="7.625" style="611" customWidth="1"/>
    <col min="4355" max="4356" width="8.625" style="611" customWidth="1"/>
    <col min="4357" max="4360" width="11.625" style="611" customWidth="1"/>
    <col min="4361" max="4361" width="13.625" style="611" customWidth="1"/>
    <col min="4362" max="4605" width="9" style="611"/>
    <col min="4606" max="4606" width="9.625" style="611" customWidth="1"/>
    <col min="4607" max="4607" width="21.625" style="611" customWidth="1"/>
    <col min="4608" max="4608" width="7.625" style="611" customWidth="1"/>
    <col min="4609" max="4609" width="9.625" style="611" customWidth="1"/>
    <col min="4610" max="4610" width="7.625" style="611" customWidth="1"/>
    <col min="4611" max="4612" width="8.625" style="611" customWidth="1"/>
    <col min="4613" max="4616" width="11.625" style="611" customWidth="1"/>
    <col min="4617" max="4617" width="13.625" style="611" customWidth="1"/>
    <col min="4618" max="4861" width="9" style="611"/>
    <col min="4862" max="4862" width="9.625" style="611" customWidth="1"/>
    <col min="4863" max="4863" width="21.625" style="611" customWidth="1"/>
    <col min="4864" max="4864" width="7.625" style="611" customWidth="1"/>
    <col min="4865" max="4865" width="9.625" style="611" customWidth="1"/>
    <col min="4866" max="4866" width="7.625" style="611" customWidth="1"/>
    <col min="4867" max="4868" width="8.625" style="611" customWidth="1"/>
    <col min="4869" max="4872" width="11.625" style="611" customWidth="1"/>
    <col min="4873" max="4873" width="13.625" style="611" customWidth="1"/>
    <col min="4874" max="5117" width="9" style="611"/>
    <col min="5118" max="5118" width="9.625" style="611" customWidth="1"/>
    <col min="5119" max="5119" width="21.625" style="611" customWidth="1"/>
    <col min="5120" max="5120" width="7.625" style="611" customWidth="1"/>
    <col min="5121" max="5121" width="9.625" style="611" customWidth="1"/>
    <col min="5122" max="5122" width="7.625" style="611" customWidth="1"/>
    <col min="5123" max="5124" width="8.625" style="611" customWidth="1"/>
    <col min="5125" max="5128" width="11.625" style="611" customWidth="1"/>
    <col min="5129" max="5129" width="13.625" style="611" customWidth="1"/>
    <col min="5130" max="5373" width="9" style="611"/>
    <col min="5374" max="5374" width="9.625" style="611" customWidth="1"/>
    <col min="5375" max="5375" width="21.625" style="611" customWidth="1"/>
    <col min="5376" max="5376" width="7.625" style="611" customWidth="1"/>
    <col min="5377" max="5377" width="9.625" style="611" customWidth="1"/>
    <col min="5378" max="5378" width="7.625" style="611" customWidth="1"/>
    <col min="5379" max="5380" width="8.625" style="611" customWidth="1"/>
    <col min="5381" max="5384" width="11.625" style="611" customWidth="1"/>
    <col min="5385" max="5385" width="13.625" style="611" customWidth="1"/>
    <col min="5386" max="5629" width="9" style="611"/>
    <col min="5630" max="5630" width="9.625" style="611" customWidth="1"/>
    <col min="5631" max="5631" width="21.625" style="611" customWidth="1"/>
    <col min="5632" max="5632" width="7.625" style="611" customWidth="1"/>
    <col min="5633" max="5633" width="9.625" style="611" customWidth="1"/>
    <col min="5634" max="5634" width="7.625" style="611" customWidth="1"/>
    <col min="5635" max="5636" width="8.625" style="611" customWidth="1"/>
    <col min="5637" max="5640" width="11.625" style="611" customWidth="1"/>
    <col min="5641" max="5641" width="13.625" style="611" customWidth="1"/>
    <col min="5642" max="5885" width="9" style="611"/>
    <col min="5886" max="5886" width="9.625" style="611" customWidth="1"/>
    <col min="5887" max="5887" width="21.625" style="611" customWidth="1"/>
    <col min="5888" max="5888" width="7.625" style="611" customWidth="1"/>
    <col min="5889" max="5889" width="9.625" style="611" customWidth="1"/>
    <col min="5890" max="5890" width="7.625" style="611" customWidth="1"/>
    <col min="5891" max="5892" width="8.625" style="611" customWidth="1"/>
    <col min="5893" max="5896" width="11.625" style="611" customWidth="1"/>
    <col min="5897" max="5897" width="13.625" style="611" customWidth="1"/>
    <col min="5898" max="6141" width="9" style="611"/>
    <col min="6142" max="6142" width="9.625" style="611" customWidth="1"/>
    <col min="6143" max="6143" width="21.625" style="611" customWidth="1"/>
    <col min="6144" max="6144" width="7.625" style="611" customWidth="1"/>
    <col min="6145" max="6145" width="9.625" style="611" customWidth="1"/>
    <col min="6146" max="6146" width="7.625" style="611" customWidth="1"/>
    <col min="6147" max="6148" width="8.625" style="611" customWidth="1"/>
    <col min="6149" max="6152" width="11.625" style="611" customWidth="1"/>
    <col min="6153" max="6153" width="13.625" style="611" customWidth="1"/>
    <col min="6154" max="6397" width="9" style="611"/>
    <col min="6398" max="6398" width="9.625" style="611" customWidth="1"/>
    <col min="6399" max="6399" width="21.625" style="611" customWidth="1"/>
    <col min="6400" max="6400" width="7.625" style="611" customWidth="1"/>
    <col min="6401" max="6401" width="9.625" style="611" customWidth="1"/>
    <col min="6402" max="6402" width="7.625" style="611" customWidth="1"/>
    <col min="6403" max="6404" width="8.625" style="611" customWidth="1"/>
    <col min="6405" max="6408" width="11.625" style="611" customWidth="1"/>
    <col min="6409" max="6409" width="13.625" style="611" customWidth="1"/>
    <col min="6410" max="6653" width="9" style="611"/>
    <col min="6654" max="6654" width="9.625" style="611" customWidth="1"/>
    <col min="6655" max="6655" width="21.625" style="611" customWidth="1"/>
    <col min="6656" max="6656" width="7.625" style="611" customWidth="1"/>
    <col min="6657" max="6657" width="9.625" style="611" customWidth="1"/>
    <col min="6658" max="6658" width="7.625" style="611" customWidth="1"/>
    <col min="6659" max="6660" width="8.625" style="611" customWidth="1"/>
    <col min="6661" max="6664" width="11.625" style="611" customWidth="1"/>
    <col min="6665" max="6665" width="13.625" style="611" customWidth="1"/>
    <col min="6666" max="6909" width="9" style="611"/>
    <col min="6910" max="6910" width="9.625" style="611" customWidth="1"/>
    <col min="6911" max="6911" width="21.625" style="611" customWidth="1"/>
    <col min="6912" max="6912" width="7.625" style="611" customWidth="1"/>
    <col min="6913" max="6913" width="9.625" style="611" customWidth="1"/>
    <col min="6914" max="6914" width="7.625" style="611" customWidth="1"/>
    <col min="6915" max="6916" width="8.625" style="611" customWidth="1"/>
    <col min="6917" max="6920" width="11.625" style="611" customWidth="1"/>
    <col min="6921" max="6921" width="13.625" style="611" customWidth="1"/>
    <col min="6922" max="7165" width="9" style="611"/>
    <col min="7166" max="7166" width="9.625" style="611" customWidth="1"/>
    <col min="7167" max="7167" width="21.625" style="611" customWidth="1"/>
    <col min="7168" max="7168" width="7.625" style="611" customWidth="1"/>
    <col min="7169" max="7169" width="9.625" style="611" customWidth="1"/>
    <col min="7170" max="7170" width="7.625" style="611" customWidth="1"/>
    <col min="7171" max="7172" width="8.625" style="611" customWidth="1"/>
    <col min="7173" max="7176" width="11.625" style="611" customWidth="1"/>
    <col min="7177" max="7177" width="13.625" style="611" customWidth="1"/>
    <col min="7178" max="7421" width="9" style="611"/>
    <col min="7422" max="7422" width="9.625" style="611" customWidth="1"/>
    <col min="7423" max="7423" width="21.625" style="611" customWidth="1"/>
    <col min="7424" max="7424" width="7.625" style="611" customWidth="1"/>
    <col min="7425" max="7425" width="9.625" style="611" customWidth="1"/>
    <col min="7426" max="7426" width="7.625" style="611" customWidth="1"/>
    <col min="7427" max="7428" width="8.625" style="611" customWidth="1"/>
    <col min="7429" max="7432" width="11.625" style="611" customWidth="1"/>
    <col min="7433" max="7433" width="13.625" style="611" customWidth="1"/>
    <col min="7434" max="7677" width="9" style="611"/>
    <col min="7678" max="7678" width="9.625" style="611" customWidth="1"/>
    <col min="7679" max="7679" width="21.625" style="611" customWidth="1"/>
    <col min="7680" max="7680" width="7.625" style="611" customWidth="1"/>
    <col min="7681" max="7681" width="9.625" style="611" customWidth="1"/>
    <col min="7682" max="7682" width="7.625" style="611" customWidth="1"/>
    <col min="7683" max="7684" width="8.625" style="611" customWidth="1"/>
    <col min="7685" max="7688" width="11.625" style="611" customWidth="1"/>
    <col min="7689" max="7689" width="13.625" style="611" customWidth="1"/>
    <col min="7690" max="7933" width="9" style="611"/>
    <col min="7934" max="7934" width="9.625" style="611" customWidth="1"/>
    <col min="7935" max="7935" width="21.625" style="611" customWidth="1"/>
    <col min="7936" max="7936" width="7.625" style="611" customWidth="1"/>
    <col min="7937" max="7937" width="9.625" style="611" customWidth="1"/>
    <col min="7938" max="7938" width="7.625" style="611" customWidth="1"/>
    <col min="7939" max="7940" width="8.625" style="611" customWidth="1"/>
    <col min="7941" max="7944" width="11.625" style="611" customWidth="1"/>
    <col min="7945" max="7945" width="13.625" style="611" customWidth="1"/>
    <col min="7946" max="8189" width="9" style="611"/>
    <col min="8190" max="8190" width="9.625" style="611" customWidth="1"/>
    <col min="8191" max="8191" width="21.625" style="611" customWidth="1"/>
    <col min="8192" max="8192" width="7.625" style="611" customWidth="1"/>
    <col min="8193" max="8193" width="9.625" style="611" customWidth="1"/>
    <col min="8194" max="8194" width="7.625" style="611" customWidth="1"/>
    <col min="8195" max="8196" width="8.625" style="611" customWidth="1"/>
    <col min="8197" max="8200" width="11.625" style="611" customWidth="1"/>
    <col min="8201" max="8201" width="13.625" style="611" customWidth="1"/>
    <col min="8202" max="8445" width="9" style="611"/>
    <col min="8446" max="8446" width="9.625" style="611" customWidth="1"/>
    <col min="8447" max="8447" width="21.625" style="611" customWidth="1"/>
    <col min="8448" max="8448" width="7.625" style="611" customWidth="1"/>
    <col min="8449" max="8449" width="9.625" style="611" customWidth="1"/>
    <col min="8450" max="8450" width="7.625" style="611" customWidth="1"/>
    <col min="8451" max="8452" width="8.625" style="611" customWidth="1"/>
    <col min="8453" max="8456" width="11.625" style="611" customWidth="1"/>
    <col min="8457" max="8457" width="13.625" style="611" customWidth="1"/>
    <col min="8458" max="8701" width="9" style="611"/>
    <col min="8702" max="8702" width="9.625" style="611" customWidth="1"/>
    <col min="8703" max="8703" width="21.625" style="611" customWidth="1"/>
    <col min="8704" max="8704" width="7.625" style="611" customWidth="1"/>
    <col min="8705" max="8705" width="9.625" style="611" customWidth="1"/>
    <col min="8706" max="8706" width="7.625" style="611" customWidth="1"/>
    <col min="8707" max="8708" width="8.625" style="611" customWidth="1"/>
    <col min="8709" max="8712" width="11.625" style="611" customWidth="1"/>
    <col min="8713" max="8713" width="13.625" style="611" customWidth="1"/>
    <col min="8714" max="8957" width="9" style="611"/>
    <col min="8958" max="8958" width="9.625" style="611" customWidth="1"/>
    <col min="8959" max="8959" width="21.625" style="611" customWidth="1"/>
    <col min="8960" max="8960" width="7.625" style="611" customWidth="1"/>
    <col min="8961" max="8961" width="9.625" style="611" customWidth="1"/>
    <col min="8962" max="8962" width="7.625" style="611" customWidth="1"/>
    <col min="8963" max="8964" width="8.625" style="611" customWidth="1"/>
    <col min="8965" max="8968" width="11.625" style="611" customWidth="1"/>
    <col min="8969" max="8969" width="13.625" style="611" customWidth="1"/>
    <col min="8970" max="9213" width="9" style="611"/>
    <col min="9214" max="9214" width="9.625" style="611" customWidth="1"/>
    <col min="9215" max="9215" width="21.625" style="611" customWidth="1"/>
    <col min="9216" max="9216" width="7.625" style="611" customWidth="1"/>
    <col min="9217" max="9217" width="9.625" style="611" customWidth="1"/>
    <col min="9218" max="9218" width="7.625" style="611" customWidth="1"/>
    <col min="9219" max="9220" width="8.625" style="611" customWidth="1"/>
    <col min="9221" max="9224" width="11.625" style="611" customWidth="1"/>
    <col min="9225" max="9225" width="13.625" style="611" customWidth="1"/>
    <col min="9226" max="9469" width="9" style="611"/>
    <col min="9470" max="9470" width="9.625" style="611" customWidth="1"/>
    <col min="9471" max="9471" width="21.625" style="611" customWidth="1"/>
    <col min="9472" max="9472" width="7.625" style="611" customWidth="1"/>
    <col min="9473" max="9473" width="9.625" style="611" customWidth="1"/>
    <col min="9474" max="9474" width="7.625" style="611" customWidth="1"/>
    <col min="9475" max="9476" width="8.625" style="611" customWidth="1"/>
    <col min="9477" max="9480" width="11.625" style="611" customWidth="1"/>
    <col min="9481" max="9481" width="13.625" style="611" customWidth="1"/>
    <col min="9482" max="9725" width="9" style="611"/>
    <col min="9726" max="9726" width="9.625" style="611" customWidth="1"/>
    <col min="9727" max="9727" width="21.625" style="611" customWidth="1"/>
    <col min="9728" max="9728" width="7.625" style="611" customWidth="1"/>
    <col min="9729" max="9729" width="9.625" style="611" customWidth="1"/>
    <col min="9730" max="9730" width="7.625" style="611" customWidth="1"/>
    <col min="9731" max="9732" width="8.625" style="611" customWidth="1"/>
    <col min="9733" max="9736" width="11.625" style="611" customWidth="1"/>
    <col min="9737" max="9737" width="13.625" style="611" customWidth="1"/>
    <col min="9738" max="9981" width="9" style="611"/>
    <col min="9982" max="9982" width="9.625" style="611" customWidth="1"/>
    <col min="9983" max="9983" width="21.625" style="611" customWidth="1"/>
    <col min="9984" max="9984" width="7.625" style="611" customWidth="1"/>
    <col min="9985" max="9985" width="9.625" style="611" customWidth="1"/>
    <col min="9986" max="9986" width="7.625" style="611" customWidth="1"/>
    <col min="9987" max="9988" width="8.625" style="611" customWidth="1"/>
    <col min="9989" max="9992" width="11.625" style="611" customWidth="1"/>
    <col min="9993" max="9993" width="13.625" style="611" customWidth="1"/>
    <col min="9994" max="10237" width="9" style="611"/>
    <col min="10238" max="10238" width="9.625" style="611" customWidth="1"/>
    <col min="10239" max="10239" width="21.625" style="611" customWidth="1"/>
    <col min="10240" max="10240" width="7.625" style="611" customWidth="1"/>
    <col min="10241" max="10241" width="9.625" style="611" customWidth="1"/>
    <col min="10242" max="10242" width="7.625" style="611" customWidth="1"/>
    <col min="10243" max="10244" width="8.625" style="611" customWidth="1"/>
    <col min="10245" max="10248" width="11.625" style="611" customWidth="1"/>
    <col min="10249" max="10249" width="13.625" style="611" customWidth="1"/>
    <col min="10250" max="10493" width="9" style="611"/>
    <col min="10494" max="10494" width="9.625" style="611" customWidth="1"/>
    <col min="10495" max="10495" width="21.625" style="611" customWidth="1"/>
    <col min="10496" max="10496" width="7.625" style="611" customWidth="1"/>
    <col min="10497" max="10497" width="9.625" style="611" customWidth="1"/>
    <col min="10498" max="10498" width="7.625" style="611" customWidth="1"/>
    <col min="10499" max="10500" width="8.625" style="611" customWidth="1"/>
    <col min="10501" max="10504" width="11.625" style="611" customWidth="1"/>
    <col min="10505" max="10505" width="13.625" style="611" customWidth="1"/>
    <col min="10506" max="10749" width="9" style="611"/>
    <col min="10750" max="10750" width="9.625" style="611" customWidth="1"/>
    <col min="10751" max="10751" width="21.625" style="611" customWidth="1"/>
    <col min="10752" max="10752" width="7.625" style="611" customWidth="1"/>
    <col min="10753" max="10753" width="9.625" style="611" customWidth="1"/>
    <col min="10754" max="10754" width="7.625" style="611" customWidth="1"/>
    <col min="10755" max="10756" width="8.625" style="611" customWidth="1"/>
    <col min="10757" max="10760" width="11.625" style="611" customWidth="1"/>
    <col min="10761" max="10761" width="13.625" style="611" customWidth="1"/>
    <col min="10762" max="11005" width="9" style="611"/>
    <col min="11006" max="11006" width="9.625" style="611" customWidth="1"/>
    <col min="11007" max="11007" width="21.625" style="611" customWidth="1"/>
    <col min="11008" max="11008" width="7.625" style="611" customWidth="1"/>
    <col min="11009" max="11009" width="9.625" style="611" customWidth="1"/>
    <col min="11010" max="11010" width="7.625" style="611" customWidth="1"/>
    <col min="11011" max="11012" width="8.625" style="611" customWidth="1"/>
    <col min="11013" max="11016" width="11.625" style="611" customWidth="1"/>
    <col min="11017" max="11017" width="13.625" style="611" customWidth="1"/>
    <col min="11018" max="11261" width="9" style="611"/>
    <col min="11262" max="11262" width="9.625" style="611" customWidth="1"/>
    <col min="11263" max="11263" width="21.625" style="611" customWidth="1"/>
    <col min="11264" max="11264" width="7.625" style="611" customWidth="1"/>
    <col min="11265" max="11265" width="9.625" style="611" customWidth="1"/>
    <col min="11266" max="11266" width="7.625" style="611" customWidth="1"/>
    <col min="11267" max="11268" width="8.625" style="611" customWidth="1"/>
    <col min="11269" max="11272" width="11.625" style="611" customWidth="1"/>
    <col min="11273" max="11273" width="13.625" style="611" customWidth="1"/>
    <col min="11274" max="11517" width="9" style="611"/>
    <col min="11518" max="11518" width="9.625" style="611" customWidth="1"/>
    <col min="11519" max="11519" width="21.625" style="611" customWidth="1"/>
    <col min="11520" max="11520" width="7.625" style="611" customWidth="1"/>
    <col min="11521" max="11521" width="9.625" style="611" customWidth="1"/>
    <col min="11522" max="11522" width="7.625" style="611" customWidth="1"/>
    <col min="11523" max="11524" width="8.625" style="611" customWidth="1"/>
    <col min="11525" max="11528" width="11.625" style="611" customWidth="1"/>
    <col min="11529" max="11529" width="13.625" style="611" customWidth="1"/>
    <col min="11530" max="11773" width="9" style="611"/>
    <col min="11774" max="11774" width="9.625" style="611" customWidth="1"/>
    <col min="11775" max="11775" width="21.625" style="611" customWidth="1"/>
    <col min="11776" max="11776" width="7.625" style="611" customWidth="1"/>
    <col min="11777" max="11777" width="9.625" style="611" customWidth="1"/>
    <col min="11778" max="11778" width="7.625" style="611" customWidth="1"/>
    <col min="11779" max="11780" width="8.625" style="611" customWidth="1"/>
    <col min="11781" max="11784" width="11.625" style="611" customWidth="1"/>
    <col min="11785" max="11785" width="13.625" style="611" customWidth="1"/>
    <col min="11786" max="12029" width="9" style="611"/>
    <col min="12030" max="12030" width="9.625" style="611" customWidth="1"/>
    <col min="12031" max="12031" width="21.625" style="611" customWidth="1"/>
    <col min="12032" max="12032" width="7.625" style="611" customWidth="1"/>
    <col min="12033" max="12033" width="9.625" style="611" customWidth="1"/>
    <col min="12034" max="12034" width="7.625" style="611" customWidth="1"/>
    <col min="12035" max="12036" width="8.625" style="611" customWidth="1"/>
    <col min="12037" max="12040" width="11.625" style="611" customWidth="1"/>
    <col min="12041" max="12041" width="13.625" style="611" customWidth="1"/>
    <col min="12042" max="12285" width="9" style="611"/>
    <col min="12286" max="12286" width="9.625" style="611" customWidth="1"/>
    <col min="12287" max="12287" width="21.625" style="611" customWidth="1"/>
    <col min="12288" max="12288" width="7.625" style="611" customWidth="1"/>
    <col min="12289" max="12289" width="9.625" style="611" customWidth="1"/>
    <col min="12290" max="12290" width="7.625" style="611" customWidth="1"/>
    <col min="12291" max="12292" width="8.625" style="611" customWidth="1"/>
    <col min="12293" max="12296" width="11.625" style="611" customWidth="1"/>
    <col min="12297" max="12297" width="13.625" style="611" customWidth="1"/>
    <col min="12298" max="12541" width="9" style="611"/>
    <col min="12542" max="12542" width="9.625" style="611" customWidth="1"/>
    <col min="12543" max="12543" width="21.625" style="611" customWidth="1"/>
    <col min="12544" max="12544" width="7.625" style="611" customWidth="1"/>
    <col min="12545" max="12545" width="9.625" style="611" customWidth="1"/>
    <col min="12546" max="12546" width="7.625" style="611" customWidth="1"/>
    <col min="12547" max="12548" width="8.625" style="611" customWidth="1"/>
    <col min="12549" max="12552" width="11.625" style="611" customWidth="1"/>
    <col min="12553" max="12553" width="13.625" style="611" customWidth="1"/>
    <col min="12554" max="12797" width="9" style="611"/>
    <col min="12798" max="12798" width="9.625" style="611" customWidth="1"/>
    <col min="12799" max="12799" width="21.625" style="611" customWidth="1"/>
    <col min="12800" max="12800" width="7.625" style="611" customWidth="1"/>
    <col min="12801" max="12801" width="9.625" style="611" customWidth="1"/>
    <col min="12802" max="12802" width="7.625" style="611" customWidth="1"/>
    <col min="12803" max="12804" width="8.625" style="611" customWidth="1"/>
    <col min="12805" max="12808" width="11.625" style="611" customWidth="1"/>
    <col min="12809" max="12809" width="13.625" style="611" customWidth="1"/>
    <col min="12810" max="13053" width="9" style="611"/>
    <col min="13054" max="13054" width="9.625" style="611" customWidth="1"/>
    <col min="13055" max="13055" width="21.625" style="611" customWidth="1"/>
    <col min="13056" max="13056" width="7.625" style="611" customWidth="1"/>
    <col min="13057" max="13057" width="9.625" style="611" customWidth="1"/>
    <col min="13058" max="13058" width="7.625" style="611" customWidth="1"/>
    <col min="13059" max="13060" width="8.625" style="611" customWidth="1"/>
    <col min="13061" max="13064" width="11.625" style="611" customWidth="1"/>
    <col min="13065" max="13065" width="13.625" style="611" customWidth="1"/>
    <col min="13066" max="13309" width="9" style="611"/>
    <col min="13310" max="13310" width="9.625" style="611" customWidth="1"/>
    <col min="13311" max="13311" width="21.625" style="611" customWidth="1"/>
    <col min="13312" max="13312" width="7.625" style="611" customWidth="1"/>
    <col min="13313" max="13313" width="9.625" style="611" customWidth="1"/>
    <col min="13314" max="13314" width="7.625" style="611" customWidth="1"/>
    <col min="13315" max="13316" width="8.625" style="611" customWidth="1"/>
    <col min="13317" max="13320" width="11.625" style="611" customWidth="1"/>
    <col min="13321" max="13321" width="13.625" style="611" customWidth="1"/>
    <col min="13322" max="13565" width="9" style="611"/>
    <col min="13566" max="13566" width="9.625" style="611" customWidth="1"/>
    <col min="13567" max="13567" width="21.625" style="611" customWidth="1"/>
    <col min="13568" max="13568" width="7.625" style="611" customWidth="1"/>
    <col min="13569" max="13569" width="9.625" style="611" customWidth="1"/>
    <col min="13570" max="13570" width="7.625" style="611" customWidth="1"/>
    <col min="13571" max="13572" width="8.625" style="611" customWidth="1"/>
    <col min="13573" max="13576" width="11.625" style="611" customWidth="1"/>
    <col min="13577" max="13577" width="13.625" style="611" customWidth="1"/>
    <col min="13578" max="13821" width="9" style="611"/>
    <col min="13822" max="13822" width="9.625" style="611" customWidth="1"/>
    <col min="13823" max="13823" width="21.625" style="611" customWidth="1"/>
    <col min="13824" max="13824" width="7.625" style="611" customWidth="1"/>
    <col min="13825" max="13825" width="9.625" style="611" customWidth="1"/>
    <col min="13826" max="13826" width="7.625" style="611" customWidth="1"/>
    <col min="13827" max="13828" width="8.625" style="611" customWidth="1"/>
    <col min="13829" max="13832" width="11.625" style="611" customWidth="1"/>
    <col min="13833" max="13833" width="13.625" style="611" customWidth="1"/>
    <col min="13834" max="14077" width="9" style="611"/>
    <col min="14078" max="14078" width="9.625" style="611" customWidth="1"/>
    <col min="14079" max="14079" width="21.625" style="611" customWidth="1"/>
    <col min="14080" max="14080" width="7.625" style="611" customWidth="1"/>
    <col min="14081" max="14081" width="9.625" style="611" customWidth="1"/>
    <col min="14082" max="14082" width="7.625" style="611" customWidth="1"/>
    <col min="14083" max="14084" width="8.625" style="611" customWidth="1"/>
    <col min="14085" max="14088" width="11.625" style="611" customWidth="1"/>
    <col min="14089" max="14089" width="13.625" style="611" customWidth="1"/>
    <col min="14090" max="14333" width="9" style="611"/>
    <col min="14334" max="14334" width="9.625" style="611" customWidth="1"/>
    <col min="14335" max="14335" width="21.625" style="611" customWidth="1"/>
    <col min="14336" max="14336" width="7.625" style="611" customWidth="1"/>
    <col min="14337" max="14337" width="9.625" style="611" customWidth="1"/>
    <col min="14338" max="14338" width="7.625" style="611" customWidth="1"/>
    <col min="14339" max="14340" width="8.625" style="611" customWidth="1"/>
    <col min="14341" max="14344" width="11.625" style="611" customWidth="1"/>
    <col min="14345" max="14345" width="13.625" style="611" customWidth="1"/>
    <col min="14346" max="14589" width="9" style="611"/>
    <col min="14590" max="14590" width="9.625" style="611" customWidth="1"/>
    <col min="14591" max="14591" width="21.625" style="611" customWidth="1"/>
    <col min="14592" max="14592" width="7.625" style="611" customWidth="1"/>
    <col min="14593" max="14593" width="9.625" style="611" customWidth="1"/>
    <col min="14594" max="14594" width="7.625" style="611" customWidth="1"/>
    <col min="14595" max="14596" width="8.625" style="611" customWidth="1"/>
    <col min="14597" max="14600" width="11.625" style="611" customWidth="1"/>
    <col min="14601" max="14601" width="13.625" style="611" customWidth="1"/>
    <col min="14602" max="14845" width="9" style="611"/>
    <col min="14846" max="14846" width="9.625" style="611" customWidth="1"/>
    <col min="14847" max="14847" width="21.625" style="611" customWidth="1"/>
    <col min="14848" max="14848" width="7.625" style="611" customWidth="1"/>
    <col min="14849" max="14849" width="9.625" style="611" customWidth="1"/>
    <col min="14850" max="14850" width="7.625" style="611" customWidth="1"/>
    <col min="14851" max="14852" width="8.625" style="611" customWidth="1"/>
    <col min="14853" max="14856" width="11.625" style="611" customWidth="1"/>
    <col min="14857" max="14857" width="13.625" style="611" customWidth="1"/>
    <col min="14858" max="15101" width="9" style="611"/>
    <col min="15102" max="15102" width="9.625" style="611" customWidth="1"/>
    <col min="15103" max="15103" width="21.625" style="611" customWidth="1"/>
    <col min="15104" max="15104" width="7.625" style="611" customWidth="1"/>
    <col min="15105" max="15105" width="9.625" style="611" customWidth="1"/>
    <col min="15106" max="15106" width="7.625" style="611" customWidth="1"/>
    <col min="15107" max="15108" width="8.625" style="611" customWidth="1"/>
    <col min="15109" max="15112" width="11.625" style="611" customWidth="1"/>
    <col min="15113" max="15113" width="13.625" style="611" customWidth="1"/>
    <col min="15114" max="15357" width="9" style="611"/>
    <col min="15358" max="15358" width="9.625" style="611" customWidth="1"/>
    <col min="15359" max="15359" width="21.625" style="611" customWidth="1"/>
    <col min="15360" max="15360" width="7.625" style="611" customWidth="1"/>
    <col min="15361" max="15361" width="9.625" style="611" customWidth="1"/>
    <col min="15362" max="15362" width="7.625" style="611" customWidth="1"/>
    <col min="15363" max="15364" width="8.625" style="611" customWidth="1"/>
    <col min="15365" max="15368" width="11.625" style="611" customWidth="1"/>
    <col min="15369" max="15369" width="13.625" style="611" customWidth="1"/>
    <col min="15370" max="15613" width="9" style="611"/>
    <col min="15614" max="15614" width="9.625" style="611" customWidth="1"/>
    <col min="15615" max="15615" width="21.625" style="611" customWidth="1"/>
    <col min="15616" max="15616" width="7.625" style="611" customWidth="1"/>
    <col min="15617" max="15617" width="9.625" style="611" customWidth="1"/>
    <col min="15618" max="15618" width="7.625" style="611" customWidth="1"/>
    <col min="15619" max="15620" width="8.625" style="611" customWidth="1"/>
    <col min="15621" max="15624" width="11.625" style="611" customWidth="1"/>
    <col min="15625" max="15625" width="13.625" style="611" customWidth="1"/>
    <col min="15626" max="15869" width="9" style="611"/>
    <col min="15870" max="15870" width="9.625" style="611" customWidth="1"/>
    <col min="15871" max="15871" width="21.625" style="611" customWidth="1"/>
    <col min="15872" max="15872" width="7.625" style="611" customWidth="1"/>
    <col min="15873" max="15873" width="9.625" style="611" customWidth="1"/>
    <col min="15874" max="15874" width="7.625" style="611" customWidth="1"/>
    <col min="15875" max="15876" width="8.625" style="611" customWidth="1"/>
    <col min="15877" max="15880" width="11.625" style="611" customWidth="1"/>
    <col min="15881" max="15881" width="13.625" style="611" customWidth="1"/>
    <col min="15882" max="16125" width="9" style="611"/>
    <col min="16126" max="16126" width="9.625" style="611" customWidth="1"/>
    <col min="16127" max="16127" width="21.625" style="611" customWidth="1"/>
    <col min="16128" max="16128" width="7.625" style="611" customWidth="1"/>
    <col min="16129" max="16129" width="9.625" style="611" customWidth="1"/>
    <col min="16130" max="16130" width="7.625" style="611" customWidth="1"/>
    <col min="16131" max="16132" width="8.625" style="611" customWidth="1"/>
    <col min="16133" max="16136" width="11.625" style="611" customWidth="1"/>
    <col min="16137" max="16137" width="13.625" style="611" customWidth="1"/>
    <col min="16138" max="16384" width="9" style="611"/>
  </cols>
  <sheetData>
    <row r="1" spans="1:21" x14ac:dyDescent="0.15">
      <c r="A1" s="611" t="s">
        <v>74</v>
      </c>
    </row>
    <row r="2" spans="1:21" ht="23.25" customHeight="1" x14ac:dyDescent="0.15">
      <c r="A2" s="1707" t="s">
        <v>525</v>
      </c>
      <c r="B2" s="1707"/>
      <c r="C2" s="1707"/>
      <c r="D2" s="1707"/>
      <c r="E2" s="1707"/>
      <c r="F2" s="1707"/>
      <c r="G2" s="1707"/>
      <c r="H2" s="1707"/>
      <c r="I2" s="1707"/>
      <c r="J2" s="1707"/>
      <c r="K2" s="1707"/>
      <c r="L2" s="1707"/>
      <c r="M2" s="1707"/>
      <c r="N2" s="1707"/>
      <c r="O2" s="1707"/>
      <c r="P2" s="1707"/>
      <c r="Q2" s="1707"/>
      <c r="R2" s="1707"/>
      <c r="S2" s="1707"/>
      <c r="T2" s="1707"/>
      <c r="U2" s="1707"/>
    </row>
    <row r="3" spans="1:21" ht="14.25" thickBot="1" x14ac:dyDescent="0.2">
      <c r="U3" s="612" t="s">
        <v>526</v>
      </c>
    </row>
    <row r="4" spans="1:21" ht="21.95" customHeight="1" x14ac:dyDescent="0.15">
      <c r="A4" s="1730" t="s">
        <v>213</v>
      </c>
      <c r="B4" s="1700" t="s">
        <v>527</v>
      </c>
      <c r="C4" s="1700" t="s">
        <v>11</v>
      </c>
      <c r="D4" s="1700" t="s">
        <v>157</v>
      </c>
      <c r="E4" s="682"/>
      <c r="F4" s="683"/>
      <c r="G4" s="1714" t="s">
        <v>633</v>
      </c>
      <c r="H4" s="1715"/>
      <c r="I4" s="1715"/>
      <c r="J4" s="1715"/>
      <c r="K4" s="1716"/>
      <c r="L4" s="1714" t="s">
        <v>648</v>
      </c>
      <c r="M4" s="1715"/>
      <c r="N4" s="1715"/>
      <c r="O4" s="1715"/>
      <c r="P4" s="1716"/>
      <c r="Q4" s="1721" t="s">
        <v>651</v>
      </c>
      <c r="R4" s="1722"/>
      <c r="S4" s="1722"/>
      <c r="T4" s="1723"/>
      <c r="U4" s="1723" t="s">
        <v>72</v>
      </c>
    </row>
    <row r="5" spans="1:21" ht="21.95" customHeight="1" x14ac:dyDescent="0.15">
      <c r="A5" s="1718"/>
      <c r="B5" s="1701"/>
      <c r="C5" s="1701"/>
      <c r="D5" s="1701"/>
      <c r="E5" s="1704" t="s">
        <v>31</v>
      </c>
      <c r="F5" s="1728" t="s">
        <v>649</v>
      </c>
      <c r="G5" s="1717" t="s">
        <v>650</v>
      </c>
      <c r="H5" s="1702" t="s">
        <v>646</v>
      </c>
      <c r="I5" s="1719"/>
      <c r="J5" s="1719"/>
      <c r="K5" s="1720"/>
      <c r="L5" s="1717" t="s">
        <v>650</v>
      </c>
      <c r="M5" s="1702" t="s">
        <v>647</v>
      </c>
      <c r="N5" s="1719"/>
      <c r="O5" s="1719"/>
      <c r="P5" s="1720"/>
      <c r="Q5" s="1724"/>
      <c r="R5" s="1725"/>
      <c r="S5" s="1725"/>
      <c r="T5" s="1726"/>
      <c r="U5" s="1727"/>
    </row>
    <row r="6" spans="1:21" ht="21.95" customHeight="1" thickBot="1" x14ac:dyDescent="0.2">
      <c r="A6" s="1718"/>
      <c r="B6" s="1701"/>
      <c r="C6" s="1701"/>
      <c r="D6" s="1701"/>
      <c r="E6" s="1701"/>
      <c r="F6" s="1729"/>
      <c r="G6" s="1718"/>
      <c r="H6" s="661" t="s">
        <v>634</v>
      </c>
      <c r="I6" s="661" t="s">
        <v>635</v>
      </c>
      <c r="J6" s="661" t="s">
        <v>636</v>
      </c>
      <c r="K6" s="689" t="s">
        <v>637</v>
      </c>
      <c r="L6" s="1718"/>
      <c r="M6" s="661" t="s">
        <v>634</v>
      </c>
      <c r="N6" s="661" t="s">
        <v>635</v>
      </c>
      <c r="O6" s="661" t="s">
        <v>636</v>
      </c>
      <c r="P6" s="689" t="s">
        <v>637</v>
      </c>
      <c r="Q6" s="690" t="s">
        <v>634</v>
      </c>
      <c r="R6" s="661" t="s">
        <v>635</v>
      </c>
      <c r="S6" s="661" t="s">
        <v>636</v>
      </c>
      <c r="T6" s="689" t="s">
        <v>637</v>
      </c>
      <c r="U6" s="1727"/>
    </row>
    <row r="7" spans="1:21" ht="21.95" customHeight="1" thickTop="1" x14ac:dyDescent="0.15">
      <c r="A7" s="691"/>
      <c r="B7" s="1709"/>
      <c r="C7" s="1708"/>
      <c r="D7" s="1708" t="s">
        <v>638</v>
      </c>
      <c r="E7" s="710" t="s">
        <v>641</v>
      </c>
      <c r="F7" s="711"/>
      <c r="G7" s="712"/>
      <c r="H7" s="713">
        <f t="shared" ref="H7:H9" si="0">ROUNDDOWN(F7*G7*0.1,0)</f>
        <v>0</v>
      </c>
      <c r="I7" s="713">
        <f>ROUNDDOWN(H7*0.5,0)</f>
        <v>0</v>
      </c>
      <c r="J7" s="713">
        <f>ROUNDDOWN((H7-I7)*0.5,0)</f>
        <v>0</v>
      </c>
      <c r="K7" s="714">
        <f>H7-I7-J7</f>
        <v>0</v>
      </c>
      <c r="L7" s="712"/>
      <c r="M7" s="715">
        <f>ROUNDDOWN(F7*L7*0.1,0)</f>
        <v>0</v>
      </c>
      <c r="N7" s="715">
        <f>ROUNDDOWN(M7*0.5,0)</f>
        <v>0</v>
      </c>
      <c r="O7" s="715">
        <f>ROUNDDOWN((M7-N7)*0.5,0)</f>
        <v>0</v>
      </c>
      <c r="P7" s="716">
        <f>M7-N7-O7</f>
        <v>0</v>
      </c>
      <c r="Q7" s="691">
        <f>H7-M7</f>
        <v>0</v>
      </c>
      <c r="R7" s="715">
        <f>I7-N7</f>
        <v>0</v>
      </c>
      <c r="S7" s="715">
        <f t="shared" ref="S7:T7" si="1">J7-O7</f>
        <v>0</v>
      </c>
      <c r="T7" s="716">
        <f t="shared" si="1"/>
        <v>0</v>
      </c>
      <c r="U7" s="717"/>
    </row>
    <row r="8" spans="1:21" ht="21.95" customHeight="1" x14ac:dyDescent="0.15">
      <c r="A8" s="686"/>
      <c r="B8" s="1710"/>
      <c r="C8" s="1701"/>
      <c r="D8" s="1701"/>
      <c r="E8" s="725" t="s">
        <v>642</v>
      </c>
      <c r="F8" s="726"/>
      <c r="G8" s="727"/>
      <c r="H8" s="728">
        <f t="shared" si="0"/>
        <v>0</v>
      </c>
      <c r="I8" s="728">
        <f t="shared" ref="I8:I9" si="2">ROUNDDOWN(H8*0.5,0)</f>
        <v>0</v>
      </c>
      <c r="J8" s="728">
        <f t="shared" ref="J8:J9" si="3">ROUNDDOWN((H8-I8)*0.5,0)</f>
        <v>0</v>
      </c>
      <c r="K8" s="729">
        <f t="shared" ref="K8:K9" si="4">H8-I8-J8</f>
        <v>0</v>
      </c>
      <c r="L8" s="727"/>
      <c r="M8" s="730">
        <f>ROUNDDOWN(F8*L8*0.1,0)</f>
        <v>0</v>
      </c>
      <c r="N8" s="730">
        <f t="shared" ref="N8:N9" si="5">ROUNDDOWN(M8*0.5,0)</f>
        <v>0</v>
      </c>
      <c r="O8" s="730">
        <f t="shared" ref="O8:O9" si="6">ROUNDDOWN((M8-N8)*0.5,0)</f>
        <v>0</v>
      </c>
      <c r="P8" s="731">
        <f t="shared" ref="P8:P9" si="7">M8-N8-O8</f>
        <v>0</v>
      </c>
      <c r="Q8" s="732">
        <f t="shared" ref="Q8:Q42" si="8">H8-M8</f>
        <v>0</v>
      </c>
      <c r="R8" s="730">
        <f t="shared" ref="R8:R42" si="9">I8-N8</f>
        <v>0</v>
      </c>
      <c r="S8" s="730">
        <f t="shared" ref="S8:S42" si="10">J8-O8</f>
        <v>0</v>
      </c>
      <c r="T8" s="731">
        <f t="shared" ref="T8:T42" si="11">K8-P8</f>
        <v>0</v>
      </c>
      <c r="U8" s="733"/>
    </row>
    <row r="9" spans="1:21" ht="21.95" customHeight="1" x14ac:dyDescent="0.15">
      <c r="A9" s="686"/>
      <c r="B9" s="1710"/>
      <c r="C9" s="1701"/>
      <c r="D9" s="1701"/>
      <c r="E9" s="663" t="s">
        <v>643</v>
      </c>
      <c r="F9" s="718"/>
      <c r="G9" s="719"/>
      <c r="H9" s="720">
        <f t="shared" si="0"/>
        <v>0</v>
      </c>
      <c r="I9" s="720">
        <f t="shared" si="2"/>
        <v>0</v>
      </c>
      <c r="J9" s="720">
        <f t="shared" si="3"/>
        <v>0</v>
      </c>
      <c r="K9" s="721">
        <f t="shared" si="4"/>
        <v>0</v>
      </c>
      <c r="L9" s="719"/>
      <c r="M9" s="666">
        <f>ROUNDDOWN(F9*L9*0.1,0)</f>
        <v>0</v>
      </c>
      <c r="N9" s="666">
        <f t="shared" si="5"/>
        <v>0</v>
      </c>
      <c r="O9" s="666">
        <f t="shared" si="6"/>
        <v>0</v>
      </c>
      <c r="P9" s="722">
        <f t="shared" si="7"/>
        <v>0</v>
      </c>
      <c r="Q9" s="723">
        <f t="shared" si="8"/>
        <v>0</v>
      </c>
      <c r="R9" s="666">
        <f t="shared" si="9"/>
        <v>0</v>
      </c>
      <c r="S9" s="666">
        <f t="shared" si="10"/>
        <v>0</v>
      </c>
      <c r="T9" s="722">
        <f t="shared" si="11"/>
        <v>0</v>
      </c>
      <c r="U9" s="724"/>
    </row>
    <row r="10" spans="1:21" ht="21.95" customHeight="1" x14ac:dyDescent="0.15">
      <c r="A10" s="686"/>
      <c r="B10" s="1710"/>
      <c r="C10" s="1701"/>
      <c r="D10" s="1734"/>
      <c r="E10" s="659" t="s">
        <v>644</v>
      </c>
      <c r="F10" s="668"/>
      <c r="G10" s="669">
        <f>SUM(G7:G9)</f>
        <v>0</v>
      </c>
      <c r="H10" s="667">
        <f>SUM(H7:H9)</f>
        <v>0</v>
      </c>
      <c r="I10" s="667">
        <f t="shared" ref="I10:K10" si="12">SUM(I7:I9)</f>
        <v>0</v>
      </c>
      <c r="J10" s="667">
        <f t="shared" si="12"/>
        <v>0</v>
      </c>
      <c r="K10" s="670">
        <f t="shared" si="12"/>
        <v>0</v>
      </c>
      <c r="L10" s="669">
        <f>SUM(L7:L9)</f>
        <v>0</v>
      </c>
      <c r="M10" s="613">
        <f>SUM(M7:M9)</f>
        <v>0</v>
      </c>
      <c r="N10" s="613">
        <f t="shared" ref="N10" si="13">SUM(N7:N9)</f>
        <v>0</v>
      </c>
      <c r="O10" s="613">
        <f t="shared" ref="O10" si="14">SUM(O7:O9)</f>
        <v>0</v>
      </c>
      <c r="P10" s="675">
        <f t="shared" ref="P10" si="15">SUM(P7:P9)</f>
        <v>0</v>
      </c>
      <c r="Q10" s="678">
        <f t="shared" si="8"/>
        <v>0</v>
      </c>
      <c r="R10" s="660">
        <f t="shared" si="9"/>
        <v>0</v>
      </c>
      <c r="S10" s="660">
        <f t="shared" si="10"/>
        <v>0</v>
      </c>
      <c r="T10" s="674">
        <f t="shared" si="11"/>
        <v>0</v>
      </c>
      <c r="U10" s="685"/>
    </row>
    <row r="11" spans="1:21" ht="21.95" customHeight="1" x14ac:dyDescent="0.15">
      <c r="A11" s="686"/>
      <c r="B11" s="1710"/>
      <c r="C11" s="1701"/>
      <c r="D11" s="1704" t="s">
        <v>639</v>
      </c>
      <c r="E11" s="661" t="s">
        <v>641</v>
      </c>
      <c r="F11" s="734"/>
      <c r="G11" s="735"/>
      <c r="H11" s="736">
        <f>ROUNDDOWN(F11*G11*0.1,0)</f>
        <v>0</v>
      </c>
      <c r="I11" s="736">
        <f>ROUNDDOWN(H11*0.5,0)</f>
        <v>0</v>
      </c>
      <c r="J11" s="736">
        <f>ROUNDDOWN((H11-I11)*0.5,0)</f>
        <v>0</v>
      </c>
      <c r="K11" s="737">
        <f>H11-I11-J11</f>
        <v>0</v>
      </c>
      <c r="L11" s="735"/>
      <c r="M11" s="664">
        <f>ROUNDDOWN(F11*L11*0.1,0)</f>
        <v>0</v>
      </c>
      <c r="N11" s="664">
        <f>ROUNDDOWN(M11*0.5,0)</f>
        <v>0</v>
      </c>
      <c r="O11" s="664">
        <f>ROUNDDOWN((M11-N11)*0.5,0)</f>
        <v>0</v>
      </c>
      <c r="P11" s="698">
        <f>M11-N11-O11</f>
        <v>0</v>
      </c>
      <c r="Q11" s="684">
        <f t="shared" si="8"/>
        <v>0</v>
      </c>
      <c r="R11" s="664">
        <f t="shared" si="9"/>
        <v>0</v>
      </c>
      <c r="S11" s="664">
        <f t="shared" si="10"/>
        <v>0</v>
      </c>
      <c r="T11" s="698">
        <f t="shared" si="11"/>
        <v>0</v>
      </c>
      <c r="U11" s="699"/>
    </row>
    <row r="12" spans="1:21" ht="21.95" customHeight="1" x14ac:dyDescent="0.15">
      <c r="A12" s="686"/>
      <c r="B12" s="1710"/>
      <c r="C12" s="1701"/>
      <c r="D12" s="1701"/>
      <c r="E12" s="725" t="s">
        <v>642</v>
      </c>
      <c r="F12" s="726"/>
      <c r="G12" s="727"/>
      <c r="H12" s="728">
        <f t="shared" ref="H12:H13" si="16">ROUNDDOWN(F12*G12*0.1,0)</f>
        <v>0</v>
      </c>
      <c r="I12" s="728">
        <f t="shared" ref="I12:I13" si="17">ROUNDDOWN(H12*0.5,0)</f>
        <v>0</v>
      </c>
      <c r="J12" s="728">
        <f t="shared" ref="J12:J13" si="18">ROUNDDOWN((H12-I12)*0.5,0)</f>
        <v>0</v>
      </c>
      <c r="K12" s="729">
        <f t="shared" ref="K12:K13" si="19">H12-I12-J12</f>
        <v>0</v>
      </c>
      <c r="L12" s="727"/>
      <c r="M12" s="730">
        <f>ROUNDDOWN(F12*L12*0.1,0)</f>
        <v>0</v>
      </c>
      <c r="N12" s="730">
        <f t="shared" ref="N12:N13" si="20">ROUNDDOWN(M12*0.5,0)</f>
        <v>0</v>
      </c>
      <c r="O12" s="730">
        <f t="shared" ref="O12:O13" si="21">ROUNDDOWN((M12-N12)*0.5,0)</f>
        <v>0</v>
      </c>
      <c r="P12" s="731">
        <f t="shared" ref="P12:P13" si="22">M12-N12-O12</f>
        <v>0</v>
      </c>
      <c r="Q12" s="732">
        <f t="shared" si="8"/>
        <v>0</v>
      </c>
      <c r="R12" s="730">
        <f t="shared" si="9"/>
        <v>0</v>
      </c>
      <c r="S12" s="730">
        <f t="shared" si="10"/>
        <v>0</v>
      </c>
      <c r="T12" s="731">
        <f t="shared" si="11"/>
        <v>0</v>
      </c>
      <c r="U12" s="733"/>
    </row>
    <row r="13" spans="1:21" ht="21.95" customHeight="1" x14ac:dyDescent="0.15">
      <c r="A13" s="686"/>
      <c r="B13" s="1710"/>
      <c r="C13" s="1701"/>
      <c r="D13" s="1701"/>
      <c r="E13" s="663" t="s">
        <v>643</v>
      </c>
      <c r="F13" s="718"/>
      <c r="G13" s="719"/>
      <c r="H13" s="720">
        <f t="shared" si="16"/>
        <v>0</v>
      </c>
      <c r="I13" s="720">
        <f t="shared" si="17"/>
        <v>0</v>
      </c>
      <c r="J13" s="720">
        <f t="shared" si="18"/>
        <v>0</v>
      </c>
      <c r="K13" s="721">
        <f t="shared" si="19"/>
        <v>0</v>
      </c>
      <c r="L13" s="719"/>
      <c r="M13" s="666">
        <f>ROUNDDOWN(F13*L13*0.1,0)</f>
        <v>0</v>
      </c>
      <c r="N13" s="666">
        <f t="shared" si="20"/>
        <v>0</v>
      </c>
      <c r="O13" s="666">
        <f t="shared" si="21"/>
        <v>0</v>
      </c>
      <c r="P13" s="722">
        <f t="shared" si="22"/>
        <v>0</v>
      </c>
      <c r="Q13" s="723">
        <f t="shared" si="8"/>
        <v>0</v>
      </c>
      <c r="R13" s="666">
        <f t="shared" si="9"/>
        <v>0</v>
      </c>
      <c r="S13" s="666">
        <f t="shared" si="10"/>
        <v>0</v>
      </c>
      <c r="T13" s="722">
        <f t="shared" si="11"/>
        <v>0</v>
      </c>
      <c r="U13" s="724"/>
    </row>
    <row r="14" spans="1:21" ht="21.95" customHeight="1" x14ac:dyDescent="0.15">
      <c r="A14" s="686"/>
      <c r="B14" s="1710"/>
      <c r="C14" s="1701"/>
      <c r="D14" s="1734"/>
      <c r="E14" s="659" t="s">
        <v>644</v>
      </c>
      <c r="F14" s="668"/>
      <c r="G14" s="669">
        <f>SUM(G11:G13)</f>
        <v>0</v>
      </c>
      <c r="H14" s="667">
        <f>SUM(H11:H13)</f>
        <v>0</v>
      </c>
      <c r="I14" s="667">
        <f t="shared" ref="I14:K14" si="23">SUM(I11:I13)</f>
        <v>0</v>
      </c>
      <c r="J14" s="667">
        <f t="shared" si="23"/>
        <v>0</v>
      </c>
      <c r="K14" s="670">
        <f t="shared" si="23"/>
        <v>0</v>
      </c>
      <c r="L14" s="669">
        <f>SUM(L11:L13)</f>
        <v>0</v>
      </c>
      <c r="M14" s="613">
        <f>SUM(M11:M13)</f>
        <v>0</v>
      </c>
      <c r="N14" s="613">
        <f t="shared" ref="N14" si="24">SUM(N11:N13)</f>
        <v>0</v>
      </c>
      <c r="O14" s="613">
        <f t="shared" ref="O14" si="25">SUM(O11:O13)</f>
        <v>0</v>
      </c>
      <c r="P14" s="675">
        <f t="shared" ref="P14" si="26">SUM(P11:P13)</f>
        <v>0</v>
      </c>
      <c r="Q14" s="678">
        <f t="shared" si="8"/>
        <v>0</v>
      </c>
      <c r="R14" s="660">
        <f t="shared" si="9"/>
        <v>0</v>
      </c>
      <c r="S14" s="660">
        <f t="shared" si="10"/>
        <v>0</v>
      </c>
      <c r="T14" s="674">
        <f t="shared" si="11"/>
        <v>0</v>
      </c>
      <c r="U14" s="685"/>
    </row>
    <row r="15" spans="1:21" ht="21.95" customHeight="1" thickBot="1" x14ac:dyDescent="0.2">
      <c r="A15" s="686"/>
      <c r="B15" s="1710"/>
      <c r="C15" s="1701"/>
      <c r="D15" s="1702" t="s">
        <v>645</v>
      </c>
      <c r="E15" s="1703"/>
      <c r="F15" s="692"/>
      <c r="G15" s="693"/>
      <c r="H15" s="694">
        <f>H10+H14</f>
        <v>0</v>
      </c>
      <c r="I15" s="694">
        <f t="shared" ref="I15:K15" si="27">I10+I14</f>
        <v>0</v>
      </c>
      <c r="J15" s="694">
        <f t="shared" si="27"/>
        <v>0</v>
      </c>
      <c r="K15" s="695">
        <f t="shared" si="27"/>
        <v>0</v>
      </c>
      <c r="L15" s="693"/>
      <c r="M15" s="696">
        <f>M10+M14</f>
        <v>0</v>
      </c>
      <c r="N15" s="696">
        <f t="shared" ref="N15" si="28">N10+N14</f>
        <v>0</v>
      </c>
      <c r="O15" s="696">
        <f t="shared" ref="O15" si="29">O10+O14</f>
        <v>0</v>
      </c>
      <c r="P15" s="697">
        <f t="shared" ref="P15" si="30">P10+P14</f>
        <v>0</v>
      </c>
      <c r="Q15" s="684">
        <f t="shared" si="8"/>
        <v>0</v>
      </c>
      <c r="R15" s="664">
        <f t="shared" si="9"/>
        <v>0</v>
      </c>
      <c r="S15" s="664">
        <f t="shared" si="10"/>
        <v>0</v>
      </c>
      <c r="T15" s="698">
        <f t="shared" si="11"/>
        <v>0</v>
      </c>
      <c r="U15" s="699"/>
    </row>
    <row r="16" spans="1:21" ht="21.95" customHeight="1" x14ac:dyDescent="0.15">
      <c r="A16" s="686"/>
      <c r="B16" s="1711"/>
      <c r="C16" s="1700"/>
      <c r="D16" s="1700" t="s">
        <v>638</v>
      </c>
      <c r="E16" s="739" t="s">
        <v>641</v>
      </c>
      <c r="F16" s="749"/>
      <c r="G16" s="750"/>
      <c r="H16" s="751">
        <f t="shared" ref="H16:H18" si="31">ROUNDDOWN(F16*G16*0.1,0)</f>
        <v>0</v>
      </c>
      <c r="I16" s="751">
        <f>ROUNDDOWN(H16*0.5,0)</f>
        <v>0</v>
      </c>
      <c r="J16" s="751">
        <f>ROUNDDOWN((H16-I16)*0.5,0)</f>
        <v>0</v>
      </c>
      <c r="K16" s="752">
        <f>H16-I16-J16</f>
        <v>0</v>
      </c>
      <c r="L16" s="750"/>
      <c r="M16" s="753">
        <f>ROUNDDOWN(F16*L16*0.1,0)</f>
        <v>0</v>
      </c>
      <c r="N16" s="753">
        <f>ROUNDDOWN(M16*0.5,0)</f>
        <v>0</v>
      </c>
      <c r="O16" s="753">
        <f>ROUNDDOWN((M16-N16)*0.5,0)</f>
        <v>0</v>
      </c>
      <c r="P16" s="754">
        <f>M16-N16-O16</f>
        <v>0</v>
      </c>
      <c r="Q16" s="755">
        <f t="shared" si="8"/>
        <v>0</v>
      </c>
      <c r="R16" s="753">
        <f t="shared" si="9"/>
        <v>0</v>
      </c>
      <c r="S16" s="753">
        <f t="shared" si="10"/>
        <v>0</v>
      </c>
      <c r="T16" s="754">
        <f t="shared" si="11"/>
        <v>0</v>
      </c>
      <c r="U16" s="740"/>
    </row>
    <row r="17" spans="1:21" ht="21.95" customHeight="1" x14ac:dyDescent="0.15">
      <c r="A17" s="686"/>
      <c r="B17" s="1710"/>
      <c r="C17" s="1701"/>
      <c r="D17" s="1701"/>
      <c r="E17" s="725" t="s">
        <v>642</v>
      </c>
      <c r="F17" s="726"/>
      <c r="G17" s="727"/>
      <c r="H17" s="728">
        <f t="shared" si="31"/>
        <v>0</v>
      </c>
      <c r="I17" s="728">
        <f t="shared" ref="I17:I18" si="32">ROUNDDOWN(H17*0.5,0)</f>
        <v>0</v>
      </c>
      <c r="J17" s="728">
        <f t="shared" ref="J17:J18" si="33">ROUNDDOWN((H17-I17)*0.5,0)</f>
        <v>0</v>
      </c>
      <c r="K17" s="729">
        <f t="shared" ref="K17:K18" si="34">H17-I17-J17</f>
        <v>0</v>
      </c>
      <c r="L17" s="727"/>
      <c r="M17" s="730">
        <f>ROUNDDOWN(F17*L17*0.1,0)</f>
        <v>0</v>
      </c>
      <c r="N17" s="730">
        <f t="shared" ref="N17:N18" si="35">ROUNDDOWN(M17*0.5,0)</f>
        <v>0</v>
      </c>
      <c r="O17" s="730">
        <f t="shared" ref="O17:O18" si="36">ROUNDDOWN((M17-N17)*0.5,0)</f>
        <v>0</v>
      </c>
      <c r="P17" s="731">
        <f t="shared" ref="P17:P18" si="37">M17-N17-O17</f>
        <v>0</v>
      </c>
      <c r="Q17" s="732">
        <f t="shared" si="8"/>
        <v>0</v>
      </c>
      <c r="R17" s="730">
        <f t="shared" si="9"/>
        <v>0</v>
      </c>
      <c r="S17" s="730">
        <f t="shared" si="10"/>
        <v>0</v>
      </c>
      <c r="T17" s="731">
        <f t="shared" si="11"/>
        <v>0</v>
      </c>
      <c r="U17" s="733"/>
    </row>
    <row r="18" spans="1:21" ht="21.95" customHeight="1" x14ac:dyDescent="0.15">
      <c r="A18" s="686"/>
      <c r="B18" s="1710"/>
      <c r="C18" s="1701"/>
      <c r="D18" s="1701"/>
      <c r="E18" s="663" t="s">
        <v>643</v>
      </c>
      <c r="F18" s="718"/>
      <c r="G18" s="719"/>
      <c r="H18" s="720">
        <f t="shared" si="31"/>
        <v>0</v>
      </c>
      <c r="I18" s="720">
        <f t="shared" si="32"/>
        <v>0</v>
      </c>
      <c r="J18" s="720">
        <f t="shared" si="33"/>
        <v>0</v>
      </c>
      <c r="K18" s="721">
        <f t="shared" si="34"/>
        <v>0</v>
      </c>
      <c r="L18" s="719"/>
      <c r="M18" s="666">
        <f>ROUNDDOWN(F18*L18*0.1,0)</f>
        <v>0</v>
      </c>
      <c r="N18" s="666">
        <f t="shared" si="35"/>
        <v>0</v>
      </c>
      <c r="O18" s="666">
        <f t="shared" si="36"/>
        <v>0</v>
      </c>
      <c r="P18" s="722">
        <f t="shared" si="37"/>
        <v>0</v>
      </c>
      <c r="Q18" s="723">
        <f t="shared" si="8"/>
        <v>0</v>
      </c>
      <c r="R18" s="666">
        <f t="shared" si="9"/>
        <v>0</v>
      </c>
      <c r="S18" s="666">
        <f t="shared" si="10"/>
        <v>0</v>
      </c>
      <c r="T18" s="722">
        <f t="shared" si="11"/>
        <v>0</v>
      </c>
      <c r="U18" s="724"/>
    </row>
    <row r="19" spans="1:21" ht="21.95" customHeight="1" x14ac:dyDescent="0.15">
      <c r="A19" s="686"/>
      <c r="B19" s="1710"/>
      <c r="C19" s="1701"/>
      <c r="D19" s="1734"/>
      <c r="E19" s="659" t="s">
        <v>644</v>
      </c>
      <c r="F19" s="668"/>
      <c r="G19" s="669">
        <f>SUM(G16:G18)</f>
        <v>0</v>
      </c>
      <c r="H19" s="667">
        <f>SUM(H16:H18)</f>
        <v>0</v>
      </c>
      <c r="I19" s="667">
        <f t="shared" ref="I19" si="38">SUM(I16:I18)</f>
        <v>0</v>
      </c>
      <c r="J19" s="667">
        <f t="shared" ref="J19" si="39">SUM(J16:J18)</f>
        <v>0</v>
      </c>
      <c r="K19" s="670">
        <f t="shared" ref="K19" si="40">SUM(K16:K18)</f>
        <v>0</v>
      </c>
      <c r="L19" s="669">
        <f>SUM(L16:L18)</f>
        <v>0</v>
      </c>
      <c r="M19" s="613">
        <f>SUM(M16:M18)</f>
        <v>0</v>
      </c>
      <c r="N19" s="613">
        <f t="shared" ref="N19" si="41">SUM(N16:N18)</f>
        <v>0</v>
      </c>
      <c r="O19" s="613">
        <f t="shared" ref="O19" si="42">SUM(O16:O18)</f>
        <v>0</v>
      </c>
      <c r="P19" s="675">
        <f t="shared" ref="P19" si="43">SUM(P16:P18)</f>
        <v>0</v>
      </c>
      <c r="Q19" s="678">
        <f t="shared" si="8"/>
        <v>0</v>
      </c>
      <c r="R19" s="660">
        <f t="shared" si="9"/>
        <v>0</v>
      </c>
      <c r="S19" s="660">
        <f t="shared" si="10"/>
        <v>0</v>
      </c>
      <c r="T19" s="674">
        <f t="shared" si="11"/>
        <v>0</v>
      </c>
      <c r="U19" s="685"/>
    </row>
    <row r="20" spans="1:21" ht="21.95" customHeight="1" x14ac:dyDescent="0.15">
      <c r="A20" s="686"/>
      <c r="B20" s="1710"/>
      <c r="C20" s="1701"/>
      <c r="D20" s="1704" t="s">
        <v>639</v>
      </c>
      <c r="E20" s="661" t="s">
        <v>641</v>
      </c>
      <c r="F20" s="734"/>
      <c r="G20" s="735"/>
      <c r="H20" s="736">
        <f>ROUNDDOWN(F20*G20*0.1,0)</f>
        <v>0</v>
      </c>
      <c r="I20" s="736">
        <f>ROUNDDOWN(H20*0.5,0)</f>
        <v>0</v>
      </c>
      <c r="J20" s="736">
        <f>ROUNDDOWN((H20-I20)*0.5,0)</f>
        <v>0</v>
      </c>
      <c r="K20" s="737">
        <f>H20-I20-J20</f>
        <v>0</v>
      </c>
      <c r="L20" s="735"/>
      <c r="M20" s="664">
        <f>ROUNDDOWN(F20*L20*0.1,0)</f>
        <v>0</v>
      </c>
      <c r="N20" s="664">
        <f>ROUNDDOWN(M20*0.5,0)</f>
        <v>0</v>
      </c>
      <c r="O20" s="664">
        <f>ROUNDDOWN((M20-N20)*0.5,0)</f>
        <v>0</v>
      </c>
      <c r="P20" s="698">
        <f>M20-N20-O20</f>
        <v>0</v>
      </c>
      <c r="Q20" s="684">
        <f t="shared" si="8"/>
        <v>0</v>
      </c>
      <c r="R20" s="664">
        <f t="shared" si="9"/>
        <v>0</v>
      </c>
      <c r="S20" s="664">
        <f t="shared" si="10"/>
        <v>0</v>
      </c>
      <c r="T20" s="698">
        <f t="shared" si="11"/>
        <v>0</v>
      </c>
      <c r="U20" s="699"/>
    </row>
    <row r="21" spans="1:21" ht="21.95" customHeight="1" x14ac:dyDescent="0.15">
      <c r="A21" s="686"/>
      <c r="B21" s="1710"/>
      <c r="C21" s="1701"/>
      <c r="D21" s="1701"/>
      <c r="E21" s="725" t="s">
        <v>642</v>
      </c>
      <c r="F21" s="726"/>
      <c r="G21" s="727"/>
      <c r="H21" s="728">
        <f t="shared" ref="H21:H22" si="44">ROUNDDOWN(F21*G21*0.1,0)</f>
        <v>0</v>
      </c>
      <c r="I21" s="728">
        <f t="shared" ref="I21:I22" si="45">ROUNDDOWN(H21*0.5,0)</f>
        <v>0</v>
      </c>
      <c r="J21" s="728">
        <f t="shared" ref="J21:J22" si="46">ROUNDDOWN((H21-I21)*0.5,0)</f>
        <v>0</v>
      </c>
      <c r="K21" s="729">
        <f t="shared" ref="K21:K22" si="47">H21-I21-J21</f>
        <v>0</v>
      </c>
      <c r="L21" s="727"/>
      <c r="M21" s="730">
        <f>ROUNDDOWN(F21*L21*0.1,0)</f>
        <v>0</v>
      </c>
      <c r="N21" s="730">
        <f t="shared" ref="N21:N22" si="48">ROUNDDOWN(M21*0.5,0)</f>
        <v>0</v>
      </c>
      <c r="O21" s="730">
        <f t="shared" ref="O21:O22" si="49">ROUNDDOWN((M21-N21)*0.5,0)</f>
        <v>0</v>
      </c>
      <c r="P21" s="731">
        <f t="shared" ref="P21:P22" si="50">M21-N21-O21</f>
        <v>0</v>
      </c>
      <c r="Q21" s="732">
        <f t="shared" si="8"/>
        <v>0</v>
      </c>
      <c r="R21" s="730">
        <f t="shared" si="9"/>
        <v>0</v>
      </c>
      <c r="S21" s="730">
        <f t="shared" si="10"/>
        <v>0</v>
      </c>
      <c r="T21" s="731">
        <f t="shared" si="11"/>
        <v>0</v>
      </c>
      <c r="U21" s="733"/>
    </row>
    <row r="22" spans="1:21" ht="21.95" customHeight="1" x14ac:dyDescent="0.15">
      <c r="A22" s="686"/>
      <c r="B22" s="1710"/>
      <c r="C22" s="1701"/>
      <c r="D22" s="1701"/>
      <c r="E22" s="663" t="s">
        <v>643</v>
      </c>
      <c r="F22" s="718"/>
      <c r="G22" s="719"/>
      <c r="H22" s="720">
        <f t="shared" si="44"/>
        <v>0</v>
      </c>
      <c r="I22" s="720">
        <f t="shared" si="45"/>
        <v>0</v>
      </c>
      <c r="J22" s="720">
        <f t="shared" si="46"/>
        <v>0</v>
      </c>
      <c r="K22" s="721">
        <f t="shared" si="47"/>
        <v>0</v>
      </c>
      <c r="L22" s="719"/>
      <c r="M22" s="666">
        <f>ROUNDDOWN(F22*L22*0.1,0)</f>
        <v>0</v>
      </c>
      <c r="N22" s="666">
        <f t="shared" si="48"/>
        <v>0</v>
      </c>
      <c r="O22" s="666">
        <f t="shared" si="49"/>
        <v>0</v>
      </c>
      <c r="P22" s="722">
        <f t="shared" si="50"/>
        <v>0</v>
      </c>
      <c r="Q22" s="723">
        <f t="shared" si="8"/>
        <v>0</v>
      </c>
      <c r="R22" s="666">
        <f t="shared" si="9"/>
        <v>0</v>
      </c>
      <c r="S22" s="666">
        <f t="shared" si="10"/>
        <v>0</v>
      </c>
      <c r="T22" s="722">
        <f t="shared" si="11"/>
        <v>0</v>
      </c>
      <c r="U22" s="724"/>
    </row>
    <row r="23" spans="1:21" ht="21.95" customHeight="1" x14ac:dyDescent="0.15">
      <c r="A23" s="686"/>
      <c r="B23" s="1710"/>
      <c r="C23" s="1701"/>
      <c r="D23" s="1734"/>
      <c r="E23" s="659" t="s">
        <v>644</v>
      </c>
      <c r="F23" s="668"/>
      <c r="G23" s="669">
        <f>SUM(G20:G22)</f>
        <v>0</v>
      </c>
      <c r="H23" s="667">
        <f>SUM(H20:H22)</f>
        <v>0</v>
      </c>
      <c r="I23" s="667">
        <f t="shared" ref="I23" si="51">SUM(I20:I22)</f>
        <v>0</v>
      </c>
      <c r="J23" s="667">
        <f t="shared" ref="J23" si="52">SUM(J20:J22)</f>
        <v>0</v>
      </c>
      <c r="K23" s="670">
        <f t="shared" ref="K23" si="53">SUM(K20:K22)</f>
        <v>0</v>
      </c>
      <c r="L23" s="669">
        <f>SUM(L20:L22)</f>
        <v>0</v>
      </c>
      <c r="M23" s="613">
        <f>SUM(M20:M22)</f>
        <v>0</v>
      </c>
      <c r="N23" s="613">
        <f t="shared" ref="N23" si="54">SUM(N20:N22)</f>
        <v>0</v>
      </c>
      <c r="O23" s="613">
        <f t="shared" ref="O23" si="55">SUM(O20:O22)</f>
        <v>0</v>
      </c>
      <c r="P23" s="675">
        <f t="shared" ref="P23" si="56">SUM(P20:P22)</f>
        <v>0</v>
      </c>
      <c r="Q23" s="678">
        <f t="shared" si="8"/>
        <v>0</v>
      </c>
      <c r="R23" s="660">
        <f t="shared" si="9"/>
        <v>0</v>
      </c>
      <c r="S23" s="660">
        <f t="shared" si="10"/>
        <v>0</v>
      </c>
      <c r="T23" s="674">
        <f t="shared" si="11"/>
        <v>0</v>
      </c>
      <c r="U23" s="685"/>
    </row>
    <row r="24" spans="1:21" ht="21.95" customHeight="1" thickBot="1" x14ac:dyDescent="0.2">
      <c r="A24" s="686"/>
      <c r="B24" s="1712"/>
      <c r="C24" s="1713"/>
      <c r="D24" s="1737" t="s">
        <v>645</v>
      </c>
      <c r="E24" s="1738"/>
      <c r="F24" s="688"/>
      <c r="G24" s="671"/>
      <c r="H24" s="672">
        <f>H19+H23</f>
        <v>0</v>
      </c>
      <c r="I24" s="672">
        <f t="shared" ref="I24" si="57">I19+I23</f>
        <v>0</v>
      </c>
      <c r="J24" s="672">
        <f t="shared" ref="J24" si="58">J19+J23</f>
        <v>0</v>
      </c>
      <c r="K24" s="673">
        <f t="shared" ref="K24" si="59">K19+K23</f>
        <v>0</v>
      </c>
      <c r="L24" s="671"/>
      <c r="M24" s="676">
        <f>M19+M23</f>
        <v>0</v>
      </c>
      <c r="N24" s="676">
        <f t="shared" ref="N24" si="60">N19+N23</f>
        <v>0</v>
      </c>
      <c r="O24" s="676">
        <f t="shared" ref="O24" si="61">O19+O23</f>
        <v>0</v>
      </c>
      <c r="P24" s="677">
        <f t="shared" ref="P24" si="62">P19+P23</f>
        <v>0</v>
      </c>
      <c r="Q24" s="679">
        <f t="shared" si="8"/>
        <v>0</v>
      </c>
      <c r="R24" s="680">
        <f t="shared" si="9"/>
        <v>0</v>
      </c>
      <c r="S24" s="680">
        <f t="shared" si="10"/>
        <v>0</v>
      </c>
      <c r="T24" s="681">
        <f t="shared" si="11"/>
        <v>0</v>
      </c>
      <c r="U24" s="741"/>
    </row>
    <row r="25" spans="1:21" ht="21.95" customHeight="1" x14ac:dyDescent="0.15">
      <c r="A25" s="686"/>
      <c r="B25" s="1711"/>
      <c r="C25" s="1701"/>
      <c r="D25" s="1701" t="s">
        <v>638</v>
      </c>
      <c r="E25" s="662" t="s">
        <v>641</v>
      </c>
      <c r="F25" s="744"/>
      <c r="G25" s="745"/>
      <c r="H25" s="746">
        <f t="shared" ref="H25:H27" si="63">ROUNDDOWN(F25*G25*0.1,0)</f>
        <v>0</v>
      </c>
      <c r="I25" s="746">
        <f>ROUNDDOWN(H25*0.5,0)</f>
        <v>0</v>
      </c>
      <c r="J25" s="746">
        <f>ROUNDDOWN((H25-I25)*0.5,0)</f>
        <v>0</v>
      </c>
      <c r="K25" s="747">
        <f>H25-I25-J25</f>
        <v>0</v>
      </c>
      <c r="L25" s="745"/>
      <c r="M25" s="665">
        <f>ROUNDDOWN(F25*L25*0.1,0)</f>
        <v>0</v>
      </c>
      <c r="N25" s="665">
        <f>ROUNDDOWN(M25*0.5,0)</f>
        <v>0</v>
      </c>
      <c r="O25" s="665">
        <f>ROUNDDOWN((M25-N25)*0.5,0)</f>
        <v>0</v>
      </c>
      <c r="P25" s="748">
        <f>M25-N25-O25</f>
        <v>0</v>
      </c>
      <c r="Q25" s="686">
        <f t="shared" si="8"/>
        <v>0</v>
      </c>
      <c r="R25" s="665">
        <f t="shared" si="9"/>
        <v>0</v>
      </c>
      <c r="S25" s="665">
        <f t="shared" si="10"/>
        <v>0</v>
      </c>
      <c r="T25" s="748">
        <f t="shared" si="11"/>
        <v>0</v>
      </c>
      <c r="U25" s="738"/>
    </row>
    <row r="26" spans="1:21" ht="21.95" customHeight="1" x14ac:dyDescent="0.15">
      <c r="A26" s="686"/>
      <c r="B26" s="1710"/>
      <c r="C26" s="1701"/>
      <c r="D26" s="1701"/>
      <c r="E26" s="725" t="s">
        <v>642</v>
      </c>
      <c r="F26" s="726"/>
      <c r="G26" s="727"/>
      <c r="H26" s="728">
        <f t="shared" si="63"/>
        <v>0</v>
      </c>
      <c r="I26" s="728">
        <f t="shared" ref="I26:I27" si="64">ROUNDDOWN(H26*0.5,0)</f>
        <v>0</v>
      </c>
      <c r="J26" s="728">
        <f t="shared" ref="J26:J27" si="65">ROUNDDOWN((H26-I26)*0.5,0)</f>
        <v>0</v>
      </c>
      <c r="K26" s="729">
        <f t="shared" ref="K26:K27" si="66">H26-I26-J26</f>
        <v>0</v>
      </c>
      <c r="L26" s="727"/>
      <c r="M26" s="730">
        <f>ROUNDDOWN(F26*L26*0.1,0)</f>
        <v>0</v>
      </c>
      <c r="N26" s="730">
        <f t="shared" ref="N26:N27" si="67">ROUNDDOWN(M26*0.5,0)</f>
        <v>0</v>
      </c>
      <c r="O26" s="730">
        <f t="shared" ref="O26:O27" si="68">ROUNDDOWN((M26-N26)*0.5,0)</f>
        <v>0</v>
      </c>
      <c r="P26" s="731">
        <f t="shared" ref="P26:P27" si="69">M26-N26-O26</f>
        <v>0</v>
      </c>
      <c r="Q26" s="732">
        <f t="shared" si="8"/>
        <v>0</v>
      </c>
      <c r="R26" s="730">
        <f t="shared" si="9"/>
        <v>0</v>
      </c>
      <c r="S26" s="730">
        <f t="shared" si="10"/>
        <v>0</v>
      </c>
      <c r="T26" s="731">
        <f t="shared" si="11"/>
        <v>0</v>
      </c>
      <c r="U26" s="733"/>
    </row>
    <row r="27" spans="1:21" ht="21.95" customHeight="1" x14ac:dyDescent="0.15">
      <c r="A27" s="686"/>
      <c r="B27" s="1710"/>
      <c r="C27" s="1701"/>
      <c r="D27" s="1701"/>
      <c r="E27" s="663" t="s">
        <v>643</v>
      </c>
      <c r="F27" s="718"/>
      <c r="G27" s="719"/>
      <c r="H27" s="720">
        <f t="shared" si="63"/>
        <v>0</v>
      </c>
      <c r="I27" s="720">
        <f t="shared" si="64"/>
        <v>0</v>
      </c>
      <c r="J27" s="720">
        <f t="shared" si="65"/>
        <v>0</v>
      </c>
      <c r="K27" s="721">
        <f t="shared" si="66"/>
        <v>0</v>
      </c>
      <c r="L27" s="719"/>
      <c r="M27" s="666">
        <f>ROUNDDOWN(F27*L27*0.1,0)</f>
        <v>0</v>
      </c>
      <c r="N27" s="666">
        <f t="shared" si="67"/>
        <v>0</v>
      </c>
      <c r="O27" s="666">
        <f t="shared" si="68"/>
        <v>0</v>
      </c>
      <c r="P27" s="722">
        <f t="shared" si="69"/>
        <v>0</v>
      </c>
      <c r="Q27" s="723">
        <f t="shared" si="8"/>
        <v>0</v>
      </c>
      <c r="R27" s="666">
        <f t="shared" si="9"/>
        <v>0</v>
      </c>
      <c r="S27" s="666">
        <f t="shared" si="10"/>
        <v>0</v>
      </c>
      <c r="T27" s="722">
        <f t="shared" si="11"/>
        <v>0</v>
      </c>
      <c r="U27" s="724"/>
    </row>
    <row r="28" spans="1:21" ht="21.95" customHeight="1" x14ac:dyDescent="0.15">
      <c r="A28" s="686"/>
      <c r="B28" s="1710"/>
      <c r="C28" s="1701"/>
      <c r="D28" s="1734"/>
      <c r="E28" s="659" t="s">
        <v>644</v>
      </c>
      <c r="F28" s="668"/>
      <c r="G28" s="669">
        <f>SUM(G25:G27)</f>
        <v>0</v>
      </c>
      <c r="H28" s="667">
        <f>SUM(H25:H27)</f>
        <v>0</v>
      </c>
      <c r="I28" s="667">
        <f t="shared" ref="I28" si="70">SUM(I25:I27)</f>
        <v>0</v>
      </c>
      <c r="J28" s="667">
        <f t="shared" ref="J28" si="71">SUM(J25:J27)</f>
        <v>0</v>
      </c>
      <c r="K28" s="670">
        <f t="shared" ref="K28" si="72">SUM(K25:K27)</f>
        <v>0</v>
      </c>
      <c r="L28" s="669">
        <f>SUM(L25:L27)</f>
        <v>0</v>
      </c>
      <c r="M28" s="613">
        <f>SUM(M25:M27)</f>
        <v>0</v>
      </c>
      <c r="N28" s="613">
        <f t="shared" ref="N28" si="73">SUM(N25:N27)</f>
        <v>0</v>
      </c>
      <c r="O28" s="613">
        <f t="shared" ref="O28" si="74">SUM(O25:O27)</f>
        <v>0</v>
      </c>
      <c r="P28" s="675">
        <f t="shared" ref="P28" si="75">SUM(P25:P27)</f>
        <v>0</v>
      </c>
      <c r="Q28" s="678">
        <f t="shared" si="8"/>
        <v>0</v>
      </c>
      <c r="R28" s="660">
        <f t="shared" si="9"/>
        <v>0</v>
      </c>
      <c r="S28" s="660">
        <f t="shared" si="10"/>
        <v>0</v>
      </c>
      <c r="T28" s="674">
        <f t="shared" si="11"/>
        <v>0</v>
      </c>
      <c r="U28" s="685"/>
    </row>
    <row r="29" spans="1:21" ht="21.95" customHeight="1" x14ac:dyDescent="0.15">
      <c r="A29" s="686"/>
      <c r="B29" s="1710"/>
      <c r="C29" s="1701"/>
      <c r="D29" s="1704" t="s">
        <v>639</v>
      </c>
      <c r="E29" s="661" t="s">
        <v>641</v>
      </c>
      <c r="F29" s="734"/>
      <c r="G29" s="735"/>
      <c r="H29" s="736">
        <f>ROUNDDOWN(F29*G29*0.1,0)</f>
        <v>0</v>
      </c>
      <c r="I29" s="736">
        <f>ROUNDDOWN(H29*0.5,0)</f>
        <v>0</v>
      </c>
      <c r="J29" s="736">
        <f>ROUNDDOWN((H29-I29)*0.5,0)</f>
        <v>0</v>
      </c>
      <c r="K29" s="737">
        <f>H29-I29-J29</f>
        <v>0</v>
      </c>
      <c r="L29" s="735"/>
      <c r="M29" s="664">
        <f>ROUNDDOWN(F29*L29*0.1,0)</f>
        <v>0</v>
      </c>
      <c r="N29" s="664">
        <f>ROUNDDOWN(M29*0.5,0)</f>
        <v>0</v>
      </c>
      <c r="O29" s="664">
        <f>ROUNDDOWN((M29-N29)*0.5,0)</f>
        <v>0</v>
      </c>
      <c r="P29" s="698">
        <f>M29-N29-O29</f>
        <v>0</v>
      </c>
      <c r="Q29" s="684">
        <f t="shared" si="8"/>
        <v>0</v>
      </c>
      <c r="R29" s="664">
        <f t="shared" si="9"/>
        <v>0</v>
      </c>
      <c r="S29" s="664">
        <f t="shared" si="10"/>
        <v>0</v>
      </c>
      <c r="T29" s="698">
        <f t="shared" si="11"/>
        <v>0</v>
      </c>
      <c r="U29" s="699"/>
    </row>
    <row r="30" spans="1:21" ht="21.95" customHeight="1" x14ac:dyDescent="0.15">
      <c r="A30" s="686"/>
      <c r="B30" s="1710"/>
      <c r="C30" s="1701"/>
      <c r="D30" s="1701"/>
      <c r="E30" s="725" t="s">
        <v>642</v>
      </c>
      <c r="F30" s="726"/>
      <c r="G30" s="727"/>
      <c r="H30" s="728">
        <f t="shared" ref="H30:H31" si="76">ROUNDDOWN(F30*G30*0.1,0)</f>
        <v>0</v>
      </c>
      <c r="I30" s="728">
        <f t="shared" ref="I30:I31" si="77">ROUNDDOWN(H30*0.5,0)</f>
        <v>0</v>
      </c>
      <c r="J30" s="728">
        <f t="shared" ref="J30:J31" si="78">ROUNDDOWN((H30-I30)*0.5,0)</f>
        <v>0</v>
      </c>
      <c r="K30" s="729">
        <f t="shared" ref="K30:K31" si="79">H30-I30-J30</f>
        <v>0</v>
      </c>
      <c r="L30" s="727"/>
      <c r="M30" s="730">
        <f>ROUNDDOWN(F30*L30*0.1,0)</f>
        <v>0</v>
      </c>
      <c r="N30" s="730">
        <f t="shared" ref="N30:N31" si="80">ROUNDDOWN(M30*0.5,0)</f>
        <v>0</v>
      </c>
      <c r="O30" s="730">
        <f t="shared" ref="O30:O31" si="81">ROUNDDOWN((M30-N30)*0.5,0)</f>
        <v>0</v>
      </c>
      <c r="P30" s="731">
        <f t="shared" ref="P30:P31" si="82">M30-N30-O30</f>
        <v>0</v>
      </c>
      <c r="Q30" s="732">
        <f t="shared" si="8"/>
        <v>0</v>
      </c>
      <c r="R30" s="730">
        <f t="shared" si="9"/>
        <v>0</v>
      </c>
      <c r="S30" s="730">
        <f t="shared" si="10"/>
        <v>0</v>
      </c>
      <c r="T30" s="731">
        <f t="shared" si="11"/>
        <v>0</v>
      </c>
      <c r="U30" s="733"/>
    </row>
    <row r="31" spans="1:21" ht="21.95" customHeight="1" x14ac:dyDescent="0.15">
      <c r="A31" s="686"/>
      <c r="B31" s="1710"/>
      <c r="C31" s="1701"/>
      <c r="D31" s="1701"/>
      <c r="E31" s="663" t="s">
        <v>643</v>
      </c>
      <c r="F31" s="718"/>
      <c r="G31" s="719"/>
      <c r="H31" s="720">
        <f t="shared" si="76"/>
        <v>0</v>
      </c>
      <c r="I31" s="720">
        <f t="shared" si="77"/>
        <v>0</v>
      </c>
      <c r="J31" s="720">
        <f t="shared" si="78"/>
        <v>0</v>
      </c>
      <c r="K31" s="721">
        <f t="shared" si="79"/>
        <v>0</v>
      </c>
      <c r="L31" s="719"/>
      <c r="M31" s="666">
        <f>ROUNDDOWN(F31*L31*0.1,0)</f>
        <v>0</v>
      </c>
      <c r="N31" s="666">
        <f t="shared" si="80"/>
        <v>0</v>
      </c>
      <c r="O31" s="666">
        <f t="shared" si="81"/>
        <v>0</v>
      </c>
      <c r="P31" s="722">
        <f t="shared" si="82"/>
        <v>0</v>
      </c>
      <c r="Q31" s="723">
        <f t="shared" si="8"/>
        <v>0</v>
      </c>
      <c r="R31" s="666">
        <f t="shared" si="9"/>
        <v>0</v>
      </c>
      <c r="S31" s="666">
        <f t="shared" si="10"/>
        <v>0</v>
      </c>
      <c r="T31" s="722">
        <f t="shared" si="11"/>
        <v>0</v>
      </c>
      <c r="U31" s="724"/>
    </row>
    <row r="32" spans="1:21" ht="21.95" customHeight="1" x14ac:dyDescent="0.15">
      <c r="A32" s="686"/>
      <c r="B32" s="1710"/>
      <c r="C32" s="1701"/>
      <c r="D32" s="1734"/>
      <c r="E32" s="659" t="s">
        <v>644</v>
      </c>
      <c r="F32" s="668"/>
      <c r="G32" s="669">
        <f>SUM(G29:G31)</f>
        <v>0</v>
      </c>
      <c r="H32" s="667">
        <f>SUM(H29:H31)</f>
        <v>0</v>
      </c>
      <c r="I32" s="667">
        <f t="shared" ref="I32" si="83">SUM(I29:I31)</f>
        <v>0</v>
      </c>
      <c r="J32" s="667">
        <f t="shared" ref="J32" si="84">SUM(J29:J31)</f>
        <v>0</v>
      </c>
      <c r="K32" s="670">
        <f t="shared" ref="K32" si="85">SUM(K29:K31)</f>
        <v>0</v>
      </c>
      <c r="L32" s="669">
        <f>SUM(L29:L31)</f>
        <v>0</v>
      </c>
      <c r="M32" s="613">
        <f>SUM(M29:M31)</f>
        <v>0</v>
      </c>
      <c r="N32" s="613">
        <f t="shared" ref="N32" si="86">SUM(N29:N31)</f>
        <v>0</v>
      </c>
      <c r="O32" s="613">
        <f t="shared" ref="O32" si="87">SUM(O29:O31)</f>
        <v>0</v>
      </c>
      <c r="P32" s="675">
        <f t="shared" ref="P32" si="88">SUM(P29:P31)</f>
        <v>0</v>
      </c>
      <c r="Q32" s="678">
        <f t="shared" si="8"/>
        <v>0</v>
      </c>
      <c r="R32" s="660">
        <f t="shared" si="9"/>
        <v>0</v>
      </c>
      <c r="S32" s="660">
        <f t="shared" si="10"/>
        <v>0</v>
      </c>
      <c r="T32" s="674">
        <f t="shared" si="11"/>
        <v>0</v>
      </c>
      <c r="U32" s="685"/>
    </row>
    <row r="33" spans="1:21" ht="21.95" customHeight="1" thickBot="1" x14ac:dyDescent="0.2">
      <c r="A33" s="686"/>
      <c r="B33" s="1712"/>
      <c r="C33" s="1701"/>
      <c r="D33" s="1702" t="s">
        <v>645</v>
      </c>
      <c r="E33" s="1703"/>
      <c r="F33" s="692"/>
      <c r="G33" s="693"/>
      <c r="H33" s="694">
        <f>H28+H32</f>
        <v>0</v>
      </c>
      <c r="I33" s="694">
        <f t="shared" ref="I33" si="89">I28+I32</f>
        <v>0</v>
      </c>
      <c r="J33" s="694">
        <f t="shared" ref="J33" si="90">J28+J32</f>
        <v>0</v>
      </c>
      <c r="K33" s="695">
        <f t="shared" ref="K33" si="91">K28+K32</f>
        <v>0</v>
      </c>
      <c r="L33" s="693"/>
      <c r="M33" s="696">
        <f>M28+M32</f>
        <v>0</v>
      </c>
      <c r="N33" s="696">
        <f t="shared" ref="N33" si="92">N28+N32</f>
        <v>0</v>
      </c>
      <c r="O33" s="696">
        <f t="shared" ref="O33" si="93">O28+O32</f>
        <v>0</v>
      </c>
      <c r="P33" s="697">
        <f t="shared" ref="P33" si="94">P28+P32</f>
        <v>0</v>
      </c>
      <c r="Q33" s="684">
        <f t="shared" si="8"/>
        <v>0</v>
      </c>
      <c r="R33" s="664">
        <f t="shared" si="9"/>
        <v>0</v>
      </c>
      <c r="S33" s="664">
        <f t="shared" si="10"/>
        <v>0</v>
      </c>
      <c r="T33" s="698">
        <f t="shared" si="11"/>
        <v>0</v>
      </c>
      <c r="U33" s="699"/>
    </row>
    <row r="34" spans="1:21" ht="21.95" customHeight="1" x14ac:dyDescent="0.15">
      <c r="A34" s="686"/>
      <c r="B34" s="1711"/>
      <c r="C34" s="1700"/>
      <c r="D34" s="1700" t="s">
        <v>638</v>
      </c>
      <c r="E34" s="739" t="s">
        <v>641</v>
      </c>
      <c r="F34" s="749"/>
      <c r="G34" s="750"/>
      <c r="H34" s="751">
        <f t="shared" ref="H34:H36" si="95">ROUNDDOWN(F34*G34*0.1,0)</f>
        <v>0</v>
      </c>
      <c r="I34" s="751">
        <f>ROUNDDOWN(H34*0.5,0)</f>
        <v>0</v>
      </c>
      <c r="J34" s="751">
        <f>ROUNDDOWN((H34-I34)*0.5,0)</f>
        <v>0</v>
      </c>
      <c r="K34" s="752">
        <f>H34-I34-J34</f>
        <v>0</v>
      </c>
      <c r="L34" s="750"/>
      <c r="M34" s="753">
        <f>ROUNDDOWN(F34*L34*0.1,0)</f>
        <v>0</v>
      </c>
      <c r="N34" s="753">
        <f>ROUNDDOWN(M34*0.5,0)</f>
        <v>0</v>
      </c>
      <c r="O34" s="753">
        <f>ROUNDDOWN((M34-N34)*0.5,0)</f>
        <v>0</v>
      </c>
      <c r="P34" s="754">
        <f>M34-N34-O34</f>
        <v>0</v>
      </c>
      <c r="Q34" s="755">
        <f t="shared" si="8"/>
        <v>0</v>
      </c>
      <c r="R34" s="753">
        <f t="shared" si="9"/>
        <v>0</v>
      </c>
      <c r="S34" s="753">
        <f t="shared" si="10"/>
        <v>0</v>
      </c>
      <c r="T34" s="754">
        <f t="shared" si="11"/>
        <v>0</v>
      </c>
      <c r="U34" s="740"/>
    </row>
    <row r="35" spans="1:21" ht="21.95" customHeight="1" x14ac:dyDescent="0.15">
      <c r="A35" s="686"/>
      <c r="B35" s="1710"/>
      <c r="C35" s="1701"/>
      <c r="D35" s="1701"/>
      <c r="E35" s="725" t="s">
        <v>642</v>
      </c>
      <c r="F35" s="726"/>
      <c r="G35" s="727"/>
      <c r="H35" s="728">
        <f t="shared" si="95"/>
        <v>0</v>
      </c>
      <c r="I35" s="728">
        <f t="shared" ref="I35:I36" si="96">ROUNDDOWN(H35*0.5,0)</f>
        <v>0</v>
      </c>
      <c r="J35" s="728">
        <f t="shared" ref="J35:J36" si="97">ROUNDDOWN((H35-I35)*0.5,0)</f>
        <v>0</v>
      </c>
      <c r="K35" s="729">
        <f t="shared" ref="K35:K36" si="98">H35-I35-J35</f>
        <v>0</v>
      </c>
      <c r="L35" s="727"/>
      <c r="M35" s="730">
        <f>ROUNDDOWN(F35*L35*0.1,0)</f>
        <v>0</v>
      </c>
      <c r="N35" s="730">
        <f t="shared" ref="N35:N36" si="99">ROUNDDOWN(M35*0.5,0)</f>
        <v>0</v>
      </c>
      <c r="O35" s="730">
        <f t="shared" ref="O35:O36" si="100">ROUNDDOWN((M35-N35)*0.5,0)</f>
        <v>0</v>
      </c>
      <c r="P35" s="731">
        <f t="shared" ref="P35:P36" si="101">M35-N35-O35</f>
        <v>0</v>
      </c>
      <c r="Q35" s="732">
        <f t="shared" si="8"/>
        <v>0</v>
      </c>
      <c r="R35" s="730">
        <f t="shared" si="9"/>
        <v>0</v>
      </c>
      <c r="S35" s="730">
        <f t="shared" si="10"/>
        <v>0</v>
      </c>
      <c r="T35" s="731">
        <f t="shared" si="11"/>
        <v>0</v>
      </c>
      <c r="U35" s="733"/>
    </row>
    <row r="36" spans="1:21" ht="21.95" customHeight="1" x14ac:dyDescent="0.15">
      <c r="A36" s="686"/>
      <c r="B36" s="1710"/>
      <c r="C36" s="1701"/>
      <c r="D36" s="1701"/>
      <c r="E36" s="663" t="s">
        <v>643</v>
      </c>
      <c r="F36" s="718"/>
      <c r="G36" s="719"/>
      <c r="H36" s="720">
        <f t="shared" si="95"/>
        <v>0</v>
      </c>
      <c r="I36" s="720">
        <f t="shared" si="96"/>
        <v>0</v>
      </c>
      <c r="J36" s="720">
        <f t="shared" si="97"/>
        <v>0</v>
      </c>
      <c r="K36" s="721">
        <f t="shared" si="98"/>
        <v>0</v>
      </c>
      <c r="L36" s="719"/>
      <c r="M36" s="666">
        <f>ROUNDDOWN(F36*L36*0.1,0)</f>
        <v>0</v>
      </c>
      <c r="N36" s="666">
        <f t="shared" si="99"/>
        <v>0</v>
      </c>
      <c r="O36" s="666">
        <f t="shared" si="100"/>
        <v>0</v>
      </c>
      <c r="P36" s="722">
        <f t="shared" si="101"/>
        <v>0</v>
      </c>
      <c r="Q36" s="723">
        <f t="shared" si="8"/>
        <v>0</v>
      </c>
      <c r="R36" s="666">
        <f t="shared" si="9"/>
        <v>0</v>
      </c>
      <c r="S36" s="666">
        <f t="shared" si="10"/>
        <v>0</v>
      </c>
      <c r="T36" s="722">
        <f t="shared" si="11"/>
        <v>0</v>
      </c>
      <c r="U36" s="724"/>
    </row>
    <row r="37" spans="1:21" ht="21.95" customHeight="1" x14ac:dyDescent="0.15">
      <c r="A37" s="686"/>
      <c r="B37" s="1710"/>
      <c r="C37" s="1701"/>
      <c r="D37" s="1734"/>
      <c r="E37" s="659" t="s">
        <v>644</v>
      </c>
      <c r="F37" s="668"/>
      <c r="G37" s="669">
        <f>SUM(G34:G36)</f>
        <v>0</v>
      </c>
      <c r="H37" s="667">
        <f>SUM(H34:H36)</f>
        <v>0</v>
      </c>
      <c r="I37" s="667">
        <f t="shared" ref="I37" si="102">SUM(I34:I36)</f>
        <v>0</v>
      </c>
      <c r="J37" s="667">
        <f t="shared" ref="J37" si="103">SUM(J34:J36)</f>
        <v>0</v>
      </c>
      <c r="K37" s="670">
        <f t="shared" ref="K37" si="104">SUM(K34:K36)</f>
        <v>0</v>
      </c>
      <c r="L37" s="669">
        <f>SUM(L34:L36)</f>
        <v>0</v>
      </c>
      <c r="M37" s="613">
        <f>SUM(M34:M36)</f>
        <v>0</v>
      </c>
      <c r="N37" s="613">
        <f t="shared" ref="N37" si="105">SUM(N34:N36)</f>
        <v>0</v>
      </c>
      <c r="O37" s="613">
        <f t="shared" ref="O37" si="106">SUM(O34:O36)</f>
        <v>0</v>
      </c>
      <c r="P37" s="675">
        <f t="shared" ref="P37" si="107">SUM(P34:P36)</f>
        <v>0</v>
      </c>
      <c r="Q37" s="678">
        <f t="shared" si="8"/>
        <v>0</v>
      </c>
      <c r="R37" s="660">
        <f t="shared" si="9"/>
        <v>0</v>
      </c>
      <c r="S37" s="660">
        <f t="shared" si="10"/>
        <v>0</v>
      </c>
      <c r="T37" s="674">
        <f t="shared" si="11"/>
        <v>0</v>
      </c>
      <c r="U37" s="685"/>
    </row>
    <row r="38" spans="1:21" ht="21.95" customHeight="1" x14ac:dyDescent="0.15">
      <c r="A38" s="686"/>
      <c r="B38" s="1710"/>
      <c r="C38" s="1701"/>
      <c r="D38" s="1704" t="s">
        <v>639</v>
      </c>
      <c r="E38" s="661" t="s">
        <v>641</v>
      </c>
      <c r="F38" s="734"/>
      <c r="G38" s="735"/>
      <c r="H38" s="736">
        <f>ROUNDDOWN(F38*G38*0.1,0)</f>
        <v>0</v>
      </c>
      <c r="I38" s="736">
        <f>ROUNDDOWN(H38*0.5,0)</f>
        <v>0</v>
      </c>
      <c r="J38" s="736">
        <f>ROUNDDOWN((H38-I38)*0.5,0)</f>
        <v>0</v>
      </c>
      <c r="K38" s="737">
        <f>H38-I38-J38</f>
        <v>0</v>
      </c>
      <c r="L38" s="735"/>
      <c r="M38" s="664">
        <f>ROUNDDOWN(F38*L38*0.1,0)</f>
        <v>0</v>
      </c>
      <c r="N38" s="664">
        <f>ROUNDDOWN(M38*0.5,0)</f>
        <v>0</v>
      </c>
      <c r="O38" s="664">
        <f>ROUNDDOWN((M38-N38)*0.5,0)</f>
        <v>0</v>
      </c>
      <c r="P38" s="698">
        <f>M38-N38-O38</f>
        <v>0</v>
      </c>
      <c r="Q38" s="684">
        <f t="shared" si="8"/>
        <v>0</v>
      </c>
      <c r="R38" s="664">
        <f t="shared" si="9"/>
        <v>0</v>
      </c>
      <c r="S38" s="664">
        <f t="shared" si="10"/>
        <v>0</v>
      </c>
      <c r="T38" s="698">
        <f t="shared" si="11"/>
        <v>0</v>
      </c>
      <c r="U38" s="699"/>
    </row>
    <row r="39" spans="1:21" ht="21.95" customHeight="1" x14ac:dyDescent="0.15">
      <c r="A39" s="686"/>
      <c r="B39" s="1710"/>
      <c r="C39" s="1701"/>
      <c r="D39" s="1701"/>
      <c r="E39" s="725" t="s">
        <v>642</v>
      </c>
      <c r="F39" s="726"/>
      <c r="G39" s="727"/>
      <c r="H39" s="728">
        <f t="shared" ref="H39:H40" si="108">ROUNDDOWN(F39*G39*0.1,0)</f>
        <v>0</v>
      </c>
      <c r="I39" s="728">
        <f t="shared" ref="I39:I40" si="109">ROUNDDOWN(H39*0.5,0)</f>
        <v>0</v>
      </c>
      <c r="J39" s="728">
        <f t="shared" ref="J39:J40" si="110">ROUNDDOWN((H39-I39)*0.5,0)</f>
        <v>0</v>
      </c>
      <c r="K39" s="729">
        <f t="shared" ref="K39:K40" si="111">H39-I39-J39</f>
        <v>0</v>
      </c>
      <c r="L39" s="727"/>
      <c r="M39" s="730">
        <f>ROUNDDOWN(F39*L39*0.1,0)</f>
        <v>0</v>
      </c>
      <c r="N39" s="730">
        <f t="shared" ref="N39:N40" si="112">ROUNDDOWN(M39*0.5,0)</f>
        <v>0</v>
      </c>
      <c r="O39" s="730">
        <f t="shared" ref="O39:O40" si="113">ROUNDDOWN((M39-N39)*0.5,0)</f>
        <v>0</v>
      </c>
      <c r="P39" s="731">
        <f t="shared" ref="P39:P40" si="114">M39-N39-O39</f>
        <v>0</v>
      </c>
      <c r="Q39" s="732">
        <f t="shared" si="8"/>
        <v>0</v>
      </c>
      <c r="R39" s="730">
        <f t="shared" si="9"/>
        <v>0</v>
      </c>
      <c r="S39" s="730">
        <f t="shared" si="10"/>
        <v>0</v>
      </c>
      <c r="T39" s="731">
        <f t="shared" si="11"/>
        <v>0</v>
      </c>
      <c r="U39" s="733"/>
    </row>
    <row r="40" spans="1:21" ht="21.95" customHeight="1" x14ac:dyDescent="0.15">
      <c r="A40" s="686"/>
      <c r="B40" s="1710"/>
      <c r="C40" s="1701"/>
      <c r="D40" s="1701"/>
      <c r="E40" s="663" t="s">
        <v>643</v>
      </c>
      <c r="F40" s="718"/>
      <c r="G40" s="719"/>
      <c r="H40" s="720">
        <f t="shared" si="108"/>
        <v>0</v>
      </c>
      <c r="I40" s="720">
        <f t="shared" si="109"/>
        <v>0</v>
      </c>
      <c r="J40" s="720">
        <f t="shared" si="110"/>
        <v>0</v>
      </c>
      <c r="K40" s="721">
        <f t="shared" si="111"/>
        <v>0</v>
      </c>
      <c r="L40" s="719"/>
      <c r="M40" s="666">
        <f>ROUNDDOWN(F40*L40*0.1,0)</f>
        <v>0</v>
      </c>
      <c r="N40" s="666">
        <f t="shared" si="112"/>
        <v>0</v>
      </c>
      <c r="O40" s="666">
        <f t="shared" si="113"/>
        <v>0</v>
      </c>
      <c r="P40" s="722">
        <f t="shared" si="114"/>
        <v>0</v>
      </c>
      <c r="Q40" s="723">
        <f t="shared" si="8"/>
        <v>0</v>
      </c>
      <c r="R40" s="666">
        <f t="shared" si="9"/>
        <v>0</v>
      </c>
      <c r="S40" s="666">
        <f t="shared" si="10"/>
        <v>0</v>
      </c>
      <c r="T40" s="722">
        <f t="shared" si="11"/>
        <v>0</v>
      </c>
      <c r="U40" s="724"/>
    </row>
    <row r="41" spans="1:21" ht="21.95" customHeight="1" x14ac:dyDescent="0.15">
      <c r="A41" s="686"/>
      <c r="B41" s="1710"/>
      <c r="C41" s="1701"/>
      <c r="D41" s="1734"/>
      <c r="E41" s="659" t="s">
        <v>644</v>
      </c>
      <c r="F41" s="668"/>
      <c r="G41" s="669">
        <f>SUM(G38:G40)</f>
        <v>0</v>
      </c>
      <c r="H41" s="667">
        <f>SUM(H38:H40)</f>
        <v>0</v>
      </c>
      <c r="I41" s="667">
        <f t="shared" ref="I41" si="115">SUM(I38:I40)</f>
        <v>0</v>
      </c>
      <c r="J41" s="667">
        <f t="shared" ref="J41" si="116">SUM(J38:J40)</f>
        <v>0</v>
      </c>
      <c r="K41" s="670">
        <f t="shared" ref="K41" si="117">SUM(K38:K40)</f>
        <v>0</v>
      </c>
      <c r="L41" s="669">
        <f>SUM(L38:L40)</f>
        <v>0</v>
      </c>
      <c r="M41" s="613">
        <f>SUM(M38:M40)</f>
        <v>0</v>
      </c>
      <c r="N41" s="613">
        <f t="shared" ref="N41" si="118">SUM(N38:N40)</f>
        <v>0</v>
      </c>
      <c r="O41" s="613">
        <f t="shared" ref="O41" si="119">SUM(O38:O40)</f>
        <v>0</v>
      </c>
      <c r="P41" s="675">
        <f t="shared" ref="P41" si="120">SUM(P38:P40)</f>
        <v>0</v>
      </c>
      <c r="Q41" s="678">
        <f t="shared" si="8"/>
        <v>0</v>
      </c>
      <c r="R41" s="660">
        <f t="shared" si="9"/>
        <v>0</v>
      </c>
      <c r="S41" s="660">
        <f t="shared" si="10"/>
        <v>0</v>
      </c>
      <c r="T41" s="674">
        <f t="shared" si="11"/>
        <v>0</v>
      </c>
      <c r="U41" s="685"/>
    </row>
    <row r="42" spans="1:21" ht="21.95" customHeight="1" thickBot="1" x14ac:dyDescent="0.2">
      <c r="A42" s="686"/>
      <c r="B42" s="1735"/>
      <c r="C42" s="1736"/>
      <c r="D42" s="1705" t="s">
        <v>645</v>
      </c>
      <c r="E42" s="1706"/>
      <c r="F42" s="742"/>
      <c r="G42" s="756"/>
      <c r="H42" s="757">
        <f>H37+H41</f>
        <v>0</v>
      </c>
      <c r="I42" s="757">
        <f t="shared" ref="I42" si="121">I37+I41</f>
        <v>0</v>
      </c>
      <c r="J42" s="757">
        <f t="shared" ref="J42" si="122">J37+J41</f>
        <v>0</v>
      </c>
      <c r="K42" s="758">
        <f t="shared" ref="K42" si="123">K37+K41</f>
        <v>0</v>
      </c>
      <c r="L42" s="756"/>
      <c r="M42" s="759">
        <f>M37+M41</f>
        <v>0</v>
      </c>
      <c r="N42" s="759">
        <f t="shared" ref="N42" si="124">N37+N41</f>
        <v>0</v>
      </c>
      <c r="O42" s="759">
        <f t="shared" ref="O42" si="125">O37+O41</f>
        <v>0</v>
      </c>
      <c r="P42" s="760">
        <f t="shared" ref="P42" si="126">P37+P41</f>
        <v>0</v>
      </c>
      <c r="Q42" s="761">
        <f t="shared" si="8"/>
        <v>0</v>
      </c>
      <c r="R42" s="762">
        <f t="shared" si="9"/>
        <v>0</v>
      </c>
      <c r="S42" s="762">
        <f t="shared" si="10"/>
        <v>0</v>
      </c>
      <c r="T42" s="763">
        <f t="shared" si="11"/>
        <v>0</v>
      </c>
      <c r="U42" s="743"/>
    </row>
    <row r="43" spans="1:21" ht="21.95" customHeight="1" thickTop="1" thickBot="1" x14ac:dyDescent="0.2">
      <c r="A43" s="687"/>
      <c r="B43" s="1731" t="s">
        <v>640</v>
      </c>
      <c r="C43" s="1732"/>
      <c r="D43" s="1732"/>
      <c r="E43" s="1733"/>
      <c r="F43" s="700"/>
      <c r="G43" s="701"/>
      <c r="H43" s="702">
        <f t="shared" ref="H43:U43" si="127">H15+H24+H33+H42</f>
        <v>0</v>
      </c>
      <c r="I43" s="702">
        <f t="shared" si="127"/>
        <v>0</v>
      </c>
      <c r="J43" s="702">
        <f t="shared" si="127"/>
        <v>0</v>
      </c>
      <c r="K43" s="703">
        <f t="shared" si="127"/>
        <v>0</v>
      </c>
      <c r="L43" s="701"/>
      <c r="M43" s="704">
        <f t="shared" si="127"/>
        <v>0</v>
      </c>
      <c r="N43" s="704">
        <f t="shared" si="127"/>
        <v>0</v>
      </c>
      <c r="O43" s="704">
        <f t="shared" si="127"/>
        <v>0</v>
      </c>
      <c r="P43" s="705">
        <f t="shared" si="127"/>
        <v>0</v>
      </c>
      <c r="Q43" s="706">
        <f t="shared" ref="Q43" si="128">H43-M43</f>
        <v>0</v>
      </c>
      <c r="R43" s="707">
        <f t="shared" ref="R43" si="129">I43-N43</f>
        <v>0</v>
      </c>
      <c r="S43" s="707">
        <f t="shared" ref="S43" si="130">J43-O43</f>
        <v>0</v>
      </c>
      <c r="T43" s="708">
        <f t="shared" ref="T43" si="131">K43-P43</f>
        <v>0</v>
      </c>
      <c r="U43" s="709">
        <f t="shared" si="127"/>
        <v>0</v>
      </c>
    </row>
    <row r="44" spans="1:21" ht="20.100000000000001" customHeight="1" x14ac:dyDescent="0.15">
      <c r="A44" s="611" t="s">
        <v>654</v>
      </c>
    </row>
    <row r="45" spans="1:21" ht="20.100000000000001" customHeight="1" x14ac:dyDescent="0.15"/>
  </sheetData>
  <mergeCells count="36">
    <mergeCell ref="B43:E43"/>
    <mergeCell ref="D38:D41"/>
    <mergeCell ref="D7:D10"/>
    <mergeCell ref="D11:D14"/>
    <mergeCell ref="D16:D19"/>
    <mergeCell ref="D20:D23"/>
    <mergeCell ref="D25:D28"/>
    <mergeCell ref="D29:D32"/>
    <mergeCell ref="D34:D37"/>
    <mergeCell ref="B25:B33"/>
    <mergeCell ref="C25:C33"/>
    <mergeCell ref="B34:B42"/>
    <mergeCell ref="C34:C42"/>
    <mergeCell ref="D24:E24"/>
    <mergeCell ref="D33:E33"/>
    <mergeCell ref="A2:U2"/>
    <mergeCell ref="C7:C15"/>
    <mergeCell ref="B7:B15"/>
    <mergeCell ref="B16:B24"/>
    <mergeCell ref="C16:C24"/>
    <mergeCell ref="L4:P4"/>
    <mergeCell ref="L5:L6"/>
    <mergeCell ref="M5:P5"/>
    <mergeCell ref="G4:K4"/>
    <mergeCell ref="Q4:T5"/>
    <mergeCell ref="B4:B6"/>
    <mergeCell ref="G5:G6"/>
    <mergeCell ref="U4:U6"/>
    <mergeCell ref="F5:F6"/>
    <mergeCell ref="H5:K5"/>
    <mergeCell ref="A4:A6"/>
    <mergeCell ref="D4:D6"/>
    <mergeCell ref="C4:C6"/>
    <mergeCell ref="D15:E15"/>
    <mergeCell ref="E5:E6"/>
    <mergeCell ref="D42:E42"/>
  </mergeCells>
  <phoneticPr fontId="3"/>
  <printOptions horizontalCentered="1"/>
  <pageMargins left="0.59055118110236227" right="0.59055118110236227" top="0.78740157480314965" bottom="0.59055118110236227" header="0.31496062992125984" footer="0.31496062992125984"/>
  <pageSetup paperSize="9" scale="57"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U45"/>
  <sheetViews>
    <sheetView showGridLines="0" view="pageBreakPreview" topLeftCell="D22" zoomScaleNormal="100" zoomScaleSheetLayoutView="100" workbookViewId="0">
      <selection activeCell="Q42" sqref="Q42:T42"/>
    </sheetView>
  </sheetViews>
  <sheetFormatPr defaultRowHeight="13.5" x14ac:dyDescent="0.15"/>
  <cols>
    <col min="1" max="1" width="9.625" style="611" customWidth="1"/>
    <col min="2" max="2" width="21.625" style="611" customWidth="1"/>
    <col min="3" max="3" width="7.625" style="611" customWidth="1"/>
    <col min="4" max="4" width="9.625" style="611" customWidth="1"/>
    <col min="5" max="5" width="7.875" style="611" customWidth="1"/>
    <col min="6" max="6" width="9.625" style="611" customWidth="1"/>
    <col min="7" max="7" width="11.625" style="611" customWidth="1"/>
    <col min="8" max="11" width="12.75" style="611" bestFit="1" customWidth="1"/>
    <col min="12" max="12" width="11.625" style="611" customWidth="1"/>
    <col min="13" max="16" width="12.75" style="611" bestFit="1" customWidth="1"/>
    <col min="17" max="20" width="11.625" style="611" customWidth="1"/>
    <col min="21" max="253" width="9" style="611"/>
    <col min="254" max="254" width="9.625" style="611" customWidth="1"/>
    <col min="255" max="255" width="21.625" style="611" customWidth="1"/>
    <col min="256" max="256" width="7.625" style="611" customWidth="1"/>
    <col min="257" max="257" width="9.625" style="611" customWidth="1"/>
    <col min="258" max="258" width="7.625" style="611" customWidth="1"/>
    <col min="259" max="260" width="8.625" style="611" customWidth="1"/>
    <col min="261" max="264" width="11.625" style="611" customWidth="1"/>
    <col min="265" max="265" width="13.625" style="611" customWidth="1"/>
    <col min="266" max="509" width="9" style="611"/>
    <col min="510" max="510" width="9.625" style="611" customWidth="1"/>
    <col min="511" max="511" width="21.625" style="611" customWidth="1"/>
    <col min="512" max="512" width="7.625" style="611" customWidth="1"/>
    <col min="513" max="513" width="9.625" style="611" customWidth="1"/>
    <col min="514" max="514" width="7.625" style="611" customWidth="1"/>
    <col min="515" max="516" width="8.625" style="611" customWidth="1"/>
    <col min="517" max="520" width="11.625" style="611" customWidth="1"/>
    <col min="521" max="521" width="13.625" style="611" customWidth="1"/>
    <col min="522" max="765" width="9" style="611"/>
    <col min="766" max="766" width="9.625" style="611" customWidth="1"/>
    <col min="767" max="767" width="21.625" style="611" customWidth="1"/>
    <col min="768" max="768" width="7.625" style="611" customWidth="1"/>
    <col min="769" max="769" width="9.625" style="611" customWidth="1"/>
    <col min="770" max="770" width="7.625" style="611" customWidth="1"/>
    <col min="771" max="772" width="8.625" style="611" customWidth="1"/>
    <col min="773" max="776" width="11.625" style="611" customWidth="1"/>
    <col min="777" max="777" width="13.625" style="611" customWidth="1"/>
    <col min="778" max="1021" width="9" style="611"/>
    <col min="1022" max="1022" width="9.625" style="611" customWidth="1"/>
    <col min="1023" max="1023" width="21.625" style="611" customWidth="1"/>
    <col min="1024" max="1024" width="7.625" style="611" customWidth="1"/>
    <col min="1025" max="1025" width="9.625" style="611" customWidth="1"/>
    <col min="1026" max="1026" width="7.625" style="611" customWidth="1"/>
    <col min="1027" max="1028" width="8.625" style="611" customWidth="1"/>
    <col min="1029" max="1032" width="11.625" style="611" customWidth="1"/>
    <col min="1033" max="1033" width="13.625" style="611" customWidth="1"/>
    <col min="1034" max="1277" width="9" style="611"/>
    <col min="1278" max="1278" width="9.625" style="611" customWidth="1"/>
    <col min="1279" max="1279" width="21.625" style="611" customWidth="1"/>
    <col min="1280" max="1280" width="7.625" style="611" customWidth="1"/>
    <col min="1281" max="1281" width="9.625" style="611" customWidth="1"/>
    <col min="1282" max="1282" width="7.625" style="611" customWidth="1"/>
    <col min="1283" max="1284" width="8.625" style="611" customWidth="1"/>
    <col min="1285" max="1288" width="11.625" style="611" customWidth="1"/>
    <col min="1289" max="1289" width="13.625" style="611" customWidth="1"/>
    <col min="1290" max="1533" width="9" style="611"/>
    <col min="1534" max="1534" width="9.625" style="611" customWidth="1"/>
    <col min="1535" max="1535" width="21.625" style="611" customWidth="1"/>
    <col min="1536" max="1536" width="7.625" style="611" customWidth="1"/>
    <col min="1537" max="1537" width="9.625" style="611" customWidth="1"/>
    <col min="1538" max="1538" width="7.625" style="611" customWidth="1"/>
    <col min="1539" max="1540" width="8.625" style="611" customWidth="1"/>
    <col min="1541" max="1544" width="11.625" style="611" customWidth="1"/>
    <col min="1545" max="1545" width="13.625" style="611" customWidth="1"/>
    <col min="1546" max="1789" width="9" style="611"/>
    <col min="1790" max="1790" width="9.625" style="611" customWidth="1"/>
    <col min="1791" max="1791" width="21.625" style="611" customWidth="1"/>
    <col min="1792" max="1792" width="7.625" style="611" customWidth="1"/>
    <col min="1793" max="1793" width="9.625" style="611" customWidth="1"/>
    <col min="1794" max="1794" width="7.625" style="611" customWidth="1"/>
    <col min="1795" max="1796" width="8.625" style="611" customWidth="1"/>
    <col min="1797" max="1800" width="11.625" style="611" customWidth="1"/>
    <col min="1801" max="1801" width="13.625" style="611" customWidth="1"/>
    <col min="1802" max="2045" width="9" style="611"/>
    <col min="2046" max="2046" width="9.625" style="611" customWidth="1"/>
    <col min="2047" max="2047" width="21.625" style="611" customWidth="1"/>
    <col min="2048" max="2048" width="7.625" style="611" customWidth="1"/>
    <col min="2049" max="2049" width="9.625" style="611" customWidth="1"/>
    <col min="2050" max="2050" width="7.625" style="611" customWidth="1"/>
    <col min="2051" max="2052" width="8.625" style="611" customWidth="1"/>
    <col min="2053" max="2056" width="11.625" style="611" customWidth="1"/>
    <col min="2057" max="2057" width="13.625" style="611" customWidth="1"/>
    <col min="2058" max="2301" width="9" style="611"/>
    <col min="2302" max="2302" width="9.625" style="611" customWidth="1"/>
    <col min="2303" max="2303" width="21.625" style="611" customWidth="1"/>
    <col min="2304" max="2304" width="7.625" style="611" customWidth="1"/>
    <col min="2305" max="2305" width="9.625" style="611" customWidth="1"/>
    <col min="2306" max="2306" width="7.625" style="611" customWidth="1"/>
    <col min="2307" max="2308" width="8.625" style="611" customWidth="1"/>
    <col min="2309" max="2312" width="11.625" style="611" customWidth="1"/>
    <col min="2313" max="2313" width="13.625" style="611" customWidth="1"/>
    <col min="2314" max="2557" width="9" style="611"/>
    <col min="2558" max="2558" width="9.625" style="611" customWidth="1"/>
    <col min="2559" max="2559" width="21.625" style="611" customWidth="1"/>
    <col min="2560" max="2560" width="7.625" style="611" customWidth="1"/>
    <col min="2561" max="2561" width="9.625" style="611" customWidth="1"/>
    <col min="2562" max="2562" width="7.625" style="611" customWidth="1"/>
    <col min="2563" max="2564" width="8.625" style="611" customWidth="1"/>
    <col min="2565" max="2568" width="11.625" style="611" customWidth="1"/>
    <col min="2569" max="2569" width="13.625" style="611" customWidth="1"/>
    <col min="2570" max="2813" width="9" style="611"/>
    <col min="2814" max="2814" width="9.625" style="611" customWidth="1"/>
    <col min="2815" max="2815" width="21.625" style="611" customWidth="1"/>
    <col min="2816" max="2816" width="7.625" style="611" customWidth="1"/>
    <col min="2817" max="2817" width="9.625" style="611" customWidth="1"/>
    <col min="2818" max="2818" width="7.625" style="611" customWidth="1"/>
    <col min="2819" max="2820" width="8.625" style="611" customWidth="1"/>
    <col min="2821" max="2824" width="11.625" style="611" customWidth="1"/>
    <col min="2825" max="2825" width="13.625" style="611" customWidth="1"/>
    <col min="2826" max="3069" width="9" style="611"/>
    <col min="3070" max="3070" width="9.625" style="611" customWidth="1"/>
    <col min="3071" max="3071" width="21.625" style="611" customWidth="1"/>
    <col min="3072" max="3072" width="7.625" style="611" customWidth="1"/>
    <col min="3073" max="3073" width="9.625" style="611" customWidth="1"/>
    <col min="3074" max="3074" width="7.625" style="611" customWidth="1"/>
    <col min="3075" max="3076" width="8.625" style="611" customWidth="1"/>
    <col min="3077" max="3080" width="11.625" style="611" customWidth="1"/>
    <col min="3081" max="3081" width="13.625" style="611" customWidth="1"/>
    <col min="3082" max="3325" width="9" style="611"/>
    <col min="3326" max="3326" width="9.625" style="611" customWidth="1"/>
    <col min="3327" max="3327" width="21.625" style="611" customWidth="1"/>
    <col min="3328" max="3328" width="7.625" style="611" customWidth="1"/>
    <col min="3329" max="3329" width="9.625" style="611" customWidth="1"/>
    <col min="3330" max="3330" width="7.625" style="611" customWidth="1"/>
    <col min="3331" max="3332" width="8.625" style="611" customWidth="1"/>
    <col min="3333" max="3336" width="11.625" style="611" customWidth="1"/>
    <col min="3337" max="3337" width="13.625" style="611" customWidth="1"/>
    <col min="3338" max="3581" width="9" style="611"/>
    <col min="3582" max="3582" width="9.625" style="611" customWidth="1"/>
    <col min="3583" max="3583" width="21.625" style="611" customWidth="1"/>
    <col min="3584" max="3584" width="7.625" style="611" customWidth="1"/>
    <col min="3585" max="3585" width="9.625" style="611" customWidth="1"/>
    <col min="3586" max="3586" width="7.625" style="611" customWidth="1"/>
    <col min="3587" max="3588" width="8.625" style="611" customWidth="1"/>
    <col min="3589" max="3592" width="11.625" style="611" customWidth="1"/>
    <col min="3593" max="3593" width="13.625" style="611" customWidth="1"/>
    <col min="3594" max="3837" width="9" style="611"/>
    <col min="3838" max="3838" width="9.625" style="611" customWidth="1"/>
    <col min="3839" max="3839" width="21.625" style="611" customWidth="1"/>
    <col min="3840" max="3840" width="7.625" style="611" customWidth="1"/>
    <col min="3841" max="3841" width="9.625" style="611" customWidth="1"/>
    <col min="3842" max="3842" width="7.625" style="611" customWidth="1"/>
    <col min="3843" max="3844" width="8.625" style="611" customWidth="1"/>
    <col min="3845" max="3848" width="11.625" style="611" customWidth="1"/>
    <col min="3849" max="3849" width="13.625" style="611" customWidth="1"/>
    <col min="3850" max="4093" width="9" style="611"/>
    <col min="4094" max="4094" width="9.625" style="611" customWidth="1"/>
    <col min="4095" max="4095" width="21.625" style="611" customWidth="1"/>
    <col min="4096" max="4096" width="7.625" style="611" customWidth="1"/>
    <col min="4097" max="4097" width="9.625" style="611" customWidth="1"/>
    <col min="4098" max="4098" width="7.625" style="611" customWidth="1"/>
    <col min="4099" max="4100" width="8.625" style="611" customWidth="1"/>
    <col min="4101" max="4104" width="11.625" style="611" customWidth="1"/>
    <col min="4105" max="4105" width="13.625" style="611" customWidth="1"/>
    <col min="4106" max="4349" width="9" style="611"/>
    <col min="4350" max="4350" width="9.625" style="611" customWidth="1"/>
    <col min="4351" max="4351" width="21.625" style="611" customWidth="1"/>
    <col min="4352" max="4352" width="7.625" style="611" customWidth="1"/>
    <col min="4353" max="4353" width="9.625" style="611" customWidth="1"/>
    <col min="4354" max="4354" width="7.625" style="611" customWidth="1"/>
    <col min="4355" max="4356" width="8.625" style="611" customWidth="1"/>
    <col min="4357" max="4360" width="11.625" style="611" customWidth="1"/>
    <col min="4361" max="4361" width="13.625" style="611" customWidth="1"/>
    <col min="4362" max="4605" width="9" style="611"/>
    <col min="4606" max="4606" width="9.625" style="611" customWidth="1"/>
    <col min="4607" max="4607" width="21.625" style="611" customWidth="1"/>
    <col min="4608" max="4608" width="7.625" style="611" customWidth="1"/>
    <col min="4609" max="4609" width="9.625" style="611" customWidth="1"/>
    <col min="4610" max="4610" width="7.625" style="611" customWidth="1"/>
    <col min="4611" max="4612" width="8.625" style="611" customWidth="1"/>
    <col min="4613" max="4616" width="11.625" style="611" customWidth="1"/>
    <col min="4617" max="4617" width="13.625" style="611" customWidth="1"/>
    <col min="4618" max="4861" width="9" style="611"/>
    <col min="4862" max="4862" width="9.625" style="611" customWidth="1"/>
    <col min="4863" max="4863" width="21.625" style="611" customWidth="1"/>
    <col min="4864" max="4864" width="7.625" style="611" customWidth="1"/>
    <col min="4865" max="4865" width="9.625" style="611" customWidth="1"/>
    <col min="4866" max="4866" width="7.625" style="611" customWidth="1"/>
    <col min="4867" max="4868" width="8.625" style="611" customWidth="1"/>
    <col min="4869" max="4872" width="11.625" style="611" customWidth="1"/>
    <col min="4873" max="4873" width="13.625" style="611" customWidth="1"/>
    <col min="4874" max="5117" width="9" style="611"/>
    <col min="5118" max="5118" width="9.625" style="611" customWidth="1"/>
    <col min="5119" max="5119" width="21.625" style="611" customWidth="1"/>
    <col min="5120" max="5120" width="7.625" style="611" customWidth="1"/>
    <col min="5121" max="5121" width="9.625" style="611" customWidth="1"/>
    <col min="5122" max="5122" width="7.625" style="611" customWidth="1"/>
    <col min="5123" max="5124" width="8.625" style="611" customWidth="1"/>
    <col min="5125" max="5128" width="11.625" style="611" customWidth="1"/>
    <col min="5129" max="5129" width="13.625" style="611" customWidth="1"/>
    <col min="5130" max="5373" width="9" style="611"/>
    <col min="5374" max="5374" width="9.625" style="611" customWidth="1"/>
    <col min="5375" max="5375" width="21.625" style="611" customWidth="1"/>
    <col min="5376" max="5376" width="7.625" style="611" customWidth="1"/>
    <col min="5377" max="5377" width="9.625" style="611" customWidth="1"/>
    <col min="5378" max="5378" width="7.625" style="611" customWidth="1"/>
    <col min="5379" max="5380" width="8.625" style="611" customWidth="1"/>
    <col min="5381" max="5384" width="11.625" style="611" customWidth="1"/>
    <col min="5385" max="5385" width="13.625" style="611" customWidth="1"/>
    <col min="5386" max="5629" width="9" style="611"/>
    <col min="5630" max="5630" width="9.625" style="611" customWidth="1"/>
    <col min="5631" max="5631" width="21.625" style="611" customWidth="1"/>
    <col min="5632" max="5632" width="7.625" style="611" customWidth="1"/>
    <col min="5633" max="5633" width="9.625" style="611" customWidth="1"/>
    <col min="5634" max="5634" width="7.625" style="611" customWidth="1"/>
    <col min="5635" max="5636" width="8.625" style="611" customWidth="1"/>
    <col min="5637" max="5640" width="11.625" style="611" customWidth="1"/>
    <col min="5641" max="5641" width="13.625" style="611" customWidth="1"/>
    <col min="5642" max="5885" width="9" style="611"/>
    <col min="5886" max="5886" width="9.625" style="611" customWidth="1"/>
    <col min="5887" max="5887" width="21.625" style="611" customWidth="1"/>
    <col min="5888" max="5888" width="7.625" style="611" customWidth="1"/>
    <col min="5889" max="5889" width="9.625" style="611" customWidth="1"/>
    <col min="5890" max="5890" width="7.625" style="611" customWidth="1"/>
    <col min="5891" max="5892" width="8.625" style="611" customWidth="1"/>
    <col min="5893" max="5896" width="11.625" style="611" customWidth="1"/>
    <col min="5897" max="5897" width="13.625" style="611" customWidth="1"/>
    <col min="5898" max="6141" width="9" style="611"/>
    <col min="6142" max="6142" width="9.625" style="611" customWidth="1"/>
    <col min="6143" max="6143" width="21.625" style="611" customWidth="1"/>
    <col min="6144" max="6144" width="7.625" style="611" customWidth="1"/>
    <col min="6145" max="6145" width="9.625" style="611" customWidth="1"/>
    <col min="6146" max="6146" width="7.625" style="611" customWidth="1"/>
    <col min="6147" max="6148" width="8.625" style="611" customWidth="1"/>
    <col min="6149" max="6152" width="11.625" style="611" customWidth="1"/>
    <col min="6153" max="6153" width="13.625" style="611" customWidth="1"/>
    <col min="6154" max="6397" width="9" style="611"/>
    <col min="6398" max="6398" width="9.625" style="611" customWidth="1"/>
    <col min="6399" max="6399" width="21.625" style="611" customWidth="1"/>
    <col min="6400" max="6400" width="7.625" style="611" customWidth="1"/>
    <col min="6401" max="6401" width="9.625" style="611" customWidth="1"/>
    <col min="6402" max="6402" width="7.625" style="611" customWidth="1"/>
    <col min="6403" max="6404" width="8.625" style="611" customWidth="1"/>
    <col min="6405" max="6408" width="11.625" style="611" customWidth="1"/>
    <col min="6409" max="6409" width="13.625" style="611" customWidth="1"/>
    <col min="6410" max="6653" width="9" style="611"/>
    <col min="6654" max="6654" width="9.625" style="611" customWidth="1"/>
    <col min="6655" max="6655" width="21.625" style="611" customWidth="1"/>
    <col min="6656" max="6656" width="7.625" style="611" customWidth="1"/>
    <col min="6657" max="6657" width="9.625" style="611" customWidth="1"/>
    <col min="6658" max="6658" width="7.625" style="611" customWidth="1"/>
    <col min="6659" max="6660" width="8.625" style="611" customWidth="1"/>
    <col min="6661" max="6664" width="11.625" style="611" customWidth="1"/>
    <col min="6665" max="6665" width="13.625" style="611" customWidth="1"/>
    <col min="6666" max="6909" width="9" style="611"/>
    <col min="6910" max="6910" width="9.625" style="611" customWidth="1"/>
    <col min="6911" max="6911" width="21.625" style="611" customWidth="1"/>
    <col min="6912" max="6912" width="7.625" style="611" customWidth="1"/>
    <col min="6913" max="6913" width="9.625" style="611" customWidth="1"/>
    <col min="6914" max="6914" width="7.625" style="611" customWidth="1"/>
    <col min="6915" max="6916" width="8.625" style="611" customWidth="1"/>
    <col min="6917" max="6920" width="11.625" style="611" customWidth="1"/>
    <col min="6921" max="6921" width="13.625" style="611" customWidth="1"/>
    <col min="6922" max="7165" width="9" style="611"/>
    <col min="7166" max="7166" width="9.625" style="611" customWidth="1"/>
    <col min="7167" max="7167" width="21.625" style="611" customWidth="1"/>
    <col min="7168" max="7168" width="7.625" style="611" customWidth="1"/>
    <col min="7169" max="7169" width="9.625" style="611" customWidth="1"/>
    <col min="7170" max="7170" width="7.625" style="611" customWidth="1"/>
    <col min="7171" max="7172" width="8.625" style="611" customWidth="1"/>
    <col min="7173" max="7176" width="11.625" style="611" customWidth="1"/>
    <col min="7177" max="7177" width="13.625" style="611" customWidth="1"/>
    <col min="7178" max="7421" width="9" style="611"/>
    <col min="7422" max="7422" width="9.625" style="611" customWidth="1"/>
    <col min="7423" max="7423" width="21.625" style="611" customWidth="1"/>
    <col min="7424" max="7424" width="7.625" style="611" customWidth="1"/>
    <col min="7425" max="7425" width="9.625" style="611" customWidth="1"/>
    <col min="7426" max="7426" width="7.625" style="611" customWidth="1"/>
    <col min="7427" max="7428" width="8.625" style="611" customWidth="1"/>
    <col min="7429" max="7432" width="11.625" style="611" customWidth="1"/>
    <col min="7433" max="7433" width="13.625" style="611" customWidth="1"/>
    <col min="7434" max="7677" width="9" style="611"/>
    <col min="7678" max="7678" width="9.625" style="611" customWidth="1"/>
    <col min="7679" max="7679" width="21.625" style="611" customWidth="1"/>
    <col min="7680" max="7680" width="7.625" style="611" customWidth="1"/>
    <col min="7681" max="7681" width="9.625" style="611" customWidth="1"/>
    <col min="7682" max="7682" width="7.625" style="611" customWidth="1"/>
    <col min="7683" max="7684" width="8.625" style="611" customWidth="1"/>
    <col min="7685" max="7688" width="11.625" style="611" customWidth="1"/>
    <col min="7689" max="7689" width="13.625" style="611" customWidth="1"/>
    <col min="7690" max="7933" width="9" style="611"/>
    <col min="7934" max="7934" width="9.625" style="611" customWidth="1"/>
    <col min="7935" max="7935" width="21.625" style="611" customWidth="1"/>
    <col min="7936" max="7936" width="7.625" style="611" customWidth="1"/>
    <col min="7937" max="7937" width="9.625" style="611" customWidth="1"/>
    <col min="7938" max="7938" width="7.625" style="611" customWidth="1"/>
    <col min="7939" max="7940" width="8.625" style="611" customWidth="1"/>
    <col min="7941" max="7944" width="11.625" style="611" customWidth="1"/>
    <col min="7945" max="7945" width="13.625" style="611" customWidth="1"/>
    <col min="7946" max="8189" width="9" style="611"/>
    <col min="8190" max="8190" width="9.625" style="611" customWidth="1"/>
    <col min="8191" max="8191" width="21.625" style="611" customWidth="1"/>
    <col min="8192" max="8192" width="7.625" style="611" customWidth="1"/>
    <col min="8193" max="8193" width="9.625" style="611" customWidth="1"/>
    <col min="8194" max="8194" width="7.625" style="611" customWidth="1"/>
    <col min="8195" max="8196" width="8.625" style="611" customWidth="1"/>
    <col min="8197" max="8200" width="11.625" style="611" customWidth="1"/>
    <col min="8201" max="8201" width="13.625" style="611" customWidth="1"/>
    <col min="8202" max="8445" width="9" style="611"/>
    <col min="8446" max="8446" width="9.625" style="611" customWidth="1"/>
    <col min="8447" max="8447" width="21.625" style="611" customWidth="1"/>
    <col min="8448" max="8448" width="7.625" style="611" customWidth="1"/>
    <col min="8449" max="8449" width="9.625" style="611" customWidth="1"/>
    <col min="8450" max="8450" width="7.625" style="611" customWidth="1"/>
    <col min="8451" max="8452" width="8.625" style="611" customWidth="1"/>
    <col min="8453" max="8456" width="11.625" style="611" customWidth="1"/>
    <col min="8457" max="8457" width="13.625" style="611" customWidth="1"/>
    <col min="8458" max="8701" width="9" style="611"/>
    <col min="8702" max="8702" width="9.625" style="611" customWidth="1"/>
    <col min="8703" max="8703" width="21.625" style="611" customWidth="1"/>
    <col min="8704" max="8704" width="7.625" style="611" customWidth="1"/>
    <col min="8705" max="8705" width="9.625" style="611" customWidth="1"/>
    <col min="8706" max="8706" width="7.625" style="611" customWidth="1"/>
    <col min="8707" max="8708" width="8.625" style="611" customWidth="1"/>
    <col min="8709" max="8712" width="11.625" style="611" customWidth="1"/>
    <col min="8713" max="8713" width="13.625" style="611" customWidth="1"/>
    <col min="8714" max="8957" width="9" style="611"/>
    <col min="8958" max="8958" width="9.625" style="611" customWidth="1"/>
    <col min="8959" max="8959" width="21.625" style="611" customWidth="1"/>
    <col min="8960" max="8960" width="7.625" style="611" customWidth="1"/>
    <col min="8961" max="8961" width="9.625" style="611" customWidth="1"/>
    <col min="8962" max="8962" width="7.625" style="611" customWidth="1"/>
    <col min="8963" max="8964" width="8.625" style="611" customWidth="1"/>
    <col min="8965" max="8968" width="11.625" style="611" customWidth="1"/>
    <col min="8969" max="8969" width="13.625" style="611" customWidth="1"/>
    <col min="8970" max="9213" width="9" style="611"/>
    <col min="9214" max="9214" width="9.625" style="611" customWidth="1"/>
    <col min="9215" max="9215" width="21.625" style="611" customWidth="1"/>
    <col min="9216" max="9216" width="7.625" style="611" customWidth="1"/>
    <col min="9217" max="9217" width="9.625" style="611" customWidth="1"/>
    <col min="9218" max="9218" width="7.625" style="611" customWidth="1"/>
    <col min="9219" max="9220" width="8.625" style="611" customWidth="1"/>
    <col min="9221" max="9224" width="11.625" style="611" customWidth="1"/>
    <col min="9225" max="9225" width="13.625" style="611" customWidth="1"/>
    <col min="9226" max="9469" width="9" style="611"/>
    <col min="9470" max="9470" width="9.625" style="611" customWidth="1"/>
    <col min="9471" max="9471" width="21.625" style="611" customWidth="1"/>
    <col min="9472" max="9472" width="7.625" style="611" customWidth="1"/>
    <col min="9473" max="9473" width="9.625" style="611" customWidth="1"/>
    <col min="9474" max="9474" width="7.625" style="611" customWidth="1"/>
    <col min="9475" max="9476" width="8.625" style="611" customWidth="1"/>
    <col min="9477" max="9480" width="11.625" style="611" customWidth="1"/>
    <col min="9481" max="9481" width="13.625" style="611" customWidth="1"/>
    <col min="9482" max="9725" width="9" style="611"/>
    <col min="9726" max="9726" width="9.625" style="611" customWidth="1"/>
    <col min="9727" max="9727" width="21.625" style="611" customWidth="1"/>
    <col min="9728" max="9728" width="7.625" style="611" customWidth="1"/>
    <col min="9729" max="9729" width="9.625" style="611" customWidth="1"/>
    <col min="9730" max="9730" width="7.625" style="611" customWidth="1"/>
    <col min="9731" max="9732" width="8.625" style="611" customWidth="1"/>
    <col min="9733" max="9736" width="11.625" style="611" customWidth="1"/>
    <col min="9737" max="9737" width="13.625" style="611" customWidth="1"/>
    <col min="9738" max="9981" width="9" style="611"/>
    <col min="9982" max="9982" width="9.625" style="611" customWidth="1"/>
    <col min="9983" max="9983" width="21.625" style="611" customWidth="1"/>
    <col min="9984" max="9984" width="7.625" style="611" customWidth="1"/>
    <col min="9985" max="9985" width="9.625" style="611" customWidth="1"/>
    <col min="9986" max="9986" width="7.625" style="611" customWidth="1"/>
    <col min="9987" max="9988" width="8.625" style="611" customWidth="1"/>
    <col min="9989" max="9992" width="11.625" style="611" customWidth="1"/>
    <col min="9993" max="9993" width="13.625" style="611" customWidth="1"/>
    <col min="9994" max="10237" width="9" style="611"/>
    <col min="10238" max="10238" width="9.625" style="611" customWidth="1"/>
    <col min="10239" max="10239" width="21.625" style="611" customWidth="1"/>
    <col min="10240" max="10240" width="7.625" style="611" customWidth="1"/>
    <col min="10241" max="10241" width="9.625" style="611" customWidth="1"/>
    <col min="10242" max="10242" width="7.625" style="611" customWidth="1"/>
    <col min="10243" max="10244" width="8.625" style="611" customWidth="1"/>
    <col min="10245" max="10248" width="11.625" style="611" customWidth="1"/>
    <col min="10249" max="10249" width="13.625" style="611" customWidth="1"/>
    <col min="10250" max="10493" width="9" style="611"/>
    <col min="10494" max="10494" width="9.625" style="611" customWidth="1"/>
    <col min="10495" max="10495" width="21.625" style="611" customWidth="1"/>
    <col min="10496" max="10496" width="7.625" style="611" customWidth="1"/>
    <col min="10497" max="10497" width="9.625" style="611" customWidth="1"/>
    <col min="10498" max="10498" width="7.625" style="611" customWidth="1"/>
    <col min="10499" max="10500" width="8.625" style="611" customWidth="1"/>
    <col min="10501" max="10504" width="11.625" style="611" customWidth="1"/>
    <col min="10505" max="10505" width="13.625" style="611" customWidth="1"/>
    <col min="10506" max="10749" width="9" style="611"/>
    <col min="10750" max="10750" width="9.625" style="611" customWidth="1"/>
    <col min="10751" max="10751" width="21.625" style="611" customWidth="1"/>
    <col min="10752" max="10752" width="7.625" style="611" customWidth="1"/>
    <col min="10753" max="10753" width="9.625" style="611" customWidth="1"/>
    <col min="10754" max="10754" width="7.625" style="611" customWidth="1"/>
    <col min="10755" max="10756" width="8.625" style="611" customWidth="1"/>
    <col min="10757" max="10760" width="11.625" style="611" customWidth="1"/>
    <col min="10761" max="10761" width="13.625" style="611" customWidth="1"/>
    <col min="10762" max="11005" width="9" style="611"/>
    <col min="11006" max="11006" width="9.625" style="611" customWidth="1"/>
    <col min="11007" max="11007" width="21.625" style="611" customWidth="1"/>
    <col min="11008" max="11008" width="7.625" style="611" customWidth="1"/>
    <col min="11009" max="11009" width="9.625" style="611" customWidth="1"/>
    <col min="11010" max="11010" width="7.625" style="611" customWidth="1"/>
    <col min="11011" max="11012" width="8.625" style="611" customWidth="1"/>
    <col min="11013" max="11016" width="11.625" style="611" customWidth="1"/>
    <col min="11017" max="11017" width="13.625" style="611" customWidth="1"/>
    <col min="11018" max="11261" width="9" style="611"/>
    <col min="11262" max="11262" width="9.625" style="611" customWidth="1"/>
    <col min="11263" max="11263" width="21.625" style="611" customWidth="1"/>
    <col min="11264" max="11264" width="7.625" style="611" customWidth="1"/>
    <col min="11265" max="11265" width="9.625" style="611" customWidth="1"/>
    <col min="11266" max="11266" width="7.625" style="611" customWidth="1"/>
    <col min="11267" max="11268" width="8.625" style="611" customWidth="1"/>
    <col min="11269" max="11272" width="11.625" style="611" customWidth="1"/>
    <col min="11273" max="11273" width="13.625" style="611" customWidth="1"/>
    <col min="11274" max="11517" width="9" style="611"/>
    <col min="11518" max="11518" width="9.625" style="611" customWidth="1"/>
    <col min="11519" max="11519" width="21.625" style="611" customWidth="1"/>
    <col min="11520" max="11520" width="7.625" style="611" customWidth="1"/>
    <col min="11521" max="11521" width="9.625" style="611" customWidth="1"/>
    <col min="11522" max="11522" width="7.625" style="611" customWidth="1"/>
    <col min="11523" max="11524" width="8.625" style="611" customWidth="1"/>
    <col min="11525" max="11528" width="11.625" style="611" customWidth="1"/>
    <col min="11529" max="11529" width="13.625" style="611" customWidth="1"/>
    <col min="11530" max="11773" width="9" style="611"/>
    <col min="11774" max="11774" width="9.625" style="611" customWidth="1"/>
    <col min="11775" max="11775" width="21.625" style="611" customWidth="1"/>
    <col min="11776" max="11776" width="7.625" style="611" customWidth="1"/>
    <col min="11777" max="11777" width="9.625" style="611" customWidth="1"/>
    <col min="11778" max="11778" width="7.625" style="611" customWidth="1"/>
    <col min="11779" max="11780" width="8.625" style="611" customWidth="1"/>
    <col min="11781" max="11784" width="11.625" style="611" customWidth="1"/>
    <col min="11785" max="11785" width="13.625" style="611" customWidth="1"/>
    <col min="11786" max="12029" width="9" style="611"/>
    <col min="12030" max="12030" width="9.625" style="611" customWidth="1"/>
    <col min="12031" max="12031" width="21.625" style="611" customWidth="1"/>
    <col min="12032" max="12032" width="7.625" style="611" customWidth="1"/>
    <col min="12033" max="12033" width="9.625" style="611" customWidth="1"/>
    <col min="12034" max="12034" width="7.625" style="611" customWidth="1"/>
    <col min="12035" max="12036" width="8.625" style="611" customWidth="1"/>
    <col min="12037" max="12040" width="11.625" style="611" customWidth="1"/>
    <col min="12041" max="12041" width="13.625" style="611" customWidth="1"/>
    <col min="12042" max="12285" width="9" style="611"/>
    <col min="12286" max="12286" width="9.625" style="611" customWidth="1"/>
    <col min="12287" max="12287" width="21.625" style="611" customWidth="1"/>
    <col min="12288" max="12288" width="7.625" style="611" customWidth="1"/>
    <col min="12289" max="12289" width="9.625" style="611" customWidth="1"/>
    <col min="12290" max="12290" width="7.625" style="611" customWidth="1"/>
    <col min="12291" max="12292" width="8.625" style="611" customWidth="1"/>
    <col min="12293" max="12296" width="11.625" style="611" customWidth="1"/>
    <col min="12297" max="12297" width="13.625" style="611" customWidth="1"/>
    <col min="12298" max="12541" width="9" style="611"/>
    <col min="12542" max="12542" width="9.625" style="611" customWidth="1"/>
    <col min="12543" max="12543" width="21.625" style="611" customWidth="1"/>
    <col min="12544" max="12544" width="7.625" style="611" customWidth="1"/>
    <col min="12545" max="12545" width="9.625" style="611" customWidth="1"/>
    <col min="12546" max="12546" width="7.625" style="611" customWidth="1"/>
    <col min="12547" max="12548" width="8.625" style="611" customWidth="1"/>
    <col min="12549" max="12552" width="11.625" style="611" customWidth="1"/>
    <col min="12553" max="12553" width="13.625" style="611" customWidth="1"/>
    <col min="12554" max="12797" width="9" style="611"/>
    <col min="12798" max="12798" width="9.625" style="611" customWidth="1"/>
    <col min="12799" max="12799" width="21.625" style="611" customWidth="1"/>
    <col min="12800" max="12800" width="7.625" style="611" customWidth="1"/>
    <col min="12801" max="12801" width="9.625" style="611" customWidth="1"/>
    <col min="12802" max="12802" width="7.625" style="611" customWidth="1"/>
    <col min="12803" max="12804" width="8.625" style="611" customWidth="1"/>
    <col min="12805" max="12808" width="11.625" style="611" customWidth="1"/>
    <col min="12809" max="12809" width="13.625" style="611" customWidth="1"/>
    <col min="12810" max="13053" width="9" style="611"/>
    <col min="13054" max="13054" width="9.625" style="611" customWidth="1"/>
    <col min="13055" max="13055" width="21.625" style="611" customWidth="1"/>
    <col min="13056" max="13056" width="7.625" style="611" customWidth="1"/>
    <col min="13057" max="13057" width="9.625" style="611" customWidth="1"/>
    <col min="13058" max="13058" width="7.625" style="611" customWidth="1"/>
    <col min="13059" max="13060" width="8.625" style="611" customWidth="1"/>
    <col min="13061" max="13064" width="11.625" style="611" customWidth="1"/>
    <col min="13065" max="13065" width="13.625" style="611" customWidth="1"/>
    <col min="13066" max="13309" width="9" style="611"/>
    <col min="13310" max="13310" width="9.625" style="611" customWidth="1"/>
    <col min="13311" max="13311" width="21.625" style="611" customWidth="1"/>
    <col min="13312" max="13312" width="7.625" style="611" customWidth="1"/>
    <col min="13313" max="13313" width="9.625" style="611" customWidth="1"/>
    <col min="13314" max="13314" width="7.625" style="611" customWidth="1"/>
    <col min="13315" max="13316" width="8.625" style="611" customWidth="1"/>
    <col min="13317" max="13320" width="11.625" style="611" customWidth="1"/>
    <col min="13321" max="13321" width="13.625" style="611" customWidth="1"/>
    <col min="13322" max="13565" width="9" style="611"/>
    <col min="13566" max="13566" width="9.625" style="611" customWidth="1"/>
    <col min="13567" max="13567" width="21.625" style="611" customWidth="1"/>
    <col min="13568" max="13568" width="7.625" style="611" customWidth="1"/>
    <col min="13569" max="13569" width="9.625" style="611" customWidth="1"/>
    <col min="13570" max="13570" width="7.625" style="611" customWidth="1"/>
    <col min="13571" max="13572" width="8.625" style="611" customWidth="1"/>
    <col min="13573" max="13576" width="11.625" style="611" customWidth="1"/>
    <col min="13577" max="13577" width="13.625" style="611" customWidth="1"/>
    <col min="13578" max="13821" width="9" style="611"/>
    <col min="13822" max="13822" width="9.625" style="611" customWidth="1"/>
    <col min="13823" max="13823" width="21.625" style="611" customWidth="1"/>
    <col min="13824" max="13824" width="7.625" style="611" customWidth="1"/>
    <col min="13825" max="13825" width="9.625" style="611" customWidth="1"/>
    <col min="13826" max="13826" width="7.625" style="611" customWidth="1"/>
    <col min="13827" max="13828" width="8.625" style="611" customWidth="1"/>
    <col min="13829" max="13832" width="11.625" style="611" customWidth="1"/>
    <col min="13833" max="13833" width="13.625" style="611" customWidth="1"/>
    <col min="13834" max="14077" width="9" style="611"/>
    <col min="14078" max="14078" width="9.625" style="611" customWidth="1"/>
    <col min="14079" max="14079" width="21.625" style="611" customWidth="1"/>
    <col min="14080" max="14080" width="7.625" style="611" customWidth="1"/>
    <col min="14081" max="14081" width="9.625" style="611" customWidth="1"/>
    <col min="14082" max="14082" width="7.625" style="611" customWidth="1"/>
    <col min="14083" max="14084" width="8.625" style="611" customWidth="1"/>
    <col min="14085" max="14088" width="11.625" style="611" customWidth="1"/>
    <col min="14089" max="14089" width="13.625" style="611" customWidth="1"/>
    <col min="14090" max="14333" width="9" style="611"/>
    <col min="14334" max="14334" width="9.625" style="611" customWidth="1"/>
    <col min="14335" max="14335" width="21.625" style="611" customWidth="1"/>
    <col min="14336" max="14336" width="7.625" style="611" customWidth="1"/>
    <col min="14337" max="14337" width="9.625" style="611" customWidth="1"/>
    <col min="14338" max="14338" width="7.625" style="611" customWidth="1"/>
    <col min="14339" max="14340" width="8.625" style="611" customWidth="1"/>
    <col min="14341" max="14344" width="11.625" style="611" customWidth="1"/>
    <col min="14345" max="14345" width="13.625" style="611" customWidth="1"/>
    <col min="14346" max="14589" width="9" style="611"/>
    <col min="14590" max="14590" width="9.625" style="611" customWidth="1"/>
    <col min="14591" max="14591" width="21.625" style="611" customWidth="1"/>
    <col min="14592" max="14592" width="7.625" style="611" customWidth="1"/>
    <col min="14593" max="14593" width="9.625" style="611" customWidth="1"/>
    <col min="14594" max="14594" width="7.625" style="611" customWidth="1"/>
    <col min="14595" max="14596" width="8.625" style="611" customWidth="1"/>
    <col min="14597" max="14600" width="11.625" style="611" customWidth="1"/>
    <col min="14601" max="14601" width="13.625" style="611" customWidth="1"/>
    <col min="14602" max="14845" width="9" style="611"/>
    <col min="14846" max="14846" width="9.625" style="611" customWidth="1"/>
    <col min="14847" max="14847" width="21.625" style="611" customWidth="1"/>
    <col min="14848" max="14848" width="7.625" style="611" customWidth="1"/>
    <col min="14849" max="14849" width="9.625" style="611" customWidth="1"/>
    <col min="14850" max="14850" width="7.625" style="611" customWidth="1"/>
    <col min="14851" max="14852" width="8.625" style="611" customWidth="1"/>
    <col min="14853" max="14856" width="11.625" style="611" customWidth="1"/>
    <col min="14857" max="14857" width="13.625" style="611" customWidth="1"/>
    <col min="14858" max="15101" width="9" style="611"/>
    <col min="15102" max="15102" width="9.625" style="611" customWidth="1"/>
    <col min="15103" max="15103" width="21.625" style="611" customWidth="1"/>
    <col min="15104" max="15104" width="7.625" style="611" customWidth="1"/>
    <col min="15105" max="15105" width="9.625" style="611" customWidth="1"/>
    <col min="15106" max="15106" width="7.625" style="611" customWidth="1"/>
    <col min="15107" max="15108" width="8.625" style="611" customWidth="1"/>
    <col min="15109" max="15112" width="11.625" style="611" customWidth="1"/>
    <col min="15113" max="15113" width="13.625" style="611" customWidth="1"/>
    <col min="15114" max="15357" width="9" style="611"/>
    <col min="15358" max="15358" width="9.625" style="611" customWidth="1"/>
    <col min="15359" max="15359" width="21.625" style="611" customWidth="1"/>
    <col min="15360" max="15360" width="7.625" style="611" customWidth="1"/>
    <col min="15361" max="15361" width="9.625" style="611" customWidth="1"/>
    <col min="15362" max="15362" width="7.625" style="611" customWidth="1"/>
    <col min="15363" max="15364" width="8.625" style="611" customWidth="1"/>
    <col min="15365" max="15368" width="11.625" style="611" customWidth="1"/>
    <col min="15369" max="15369" width="13.625" style="611" customWidth="1"/>
    <col min="15370" max="15613" width="9" style="611"/>
    <col min="15614" max="15614" width="9.625" style="611" customWidth="1"/>
    <col min="15615" max="15615" width="21.625" style="611" customWidth="1"/>
    <col min="15616" max="15616" width="7.625" style="611" customWidth="1"/>
    <col min="15617" max="15617" width="9.625" style="611" customWidth="1"/>
    <col min="15618" max="15618" width="7.625" style="611" customWidth="1"/>
    <col min="15619" max="15620" width="8.625" style="611" customWidth="1"/>
    <col min="15621" max="15624" width="11.625" style="611" customWidth="1"/>
    <col min="15625" max="15625" width="13.625" style="611" customWidth="1"/>
    <col min="15626" max="15869" width="9" style="611"/>
    <col min="15870" max="15870" width="9.625" style="611" customWidth="1"/>
    <col min="15871" max="15871" width="21.625" style="611" customWidth="1"/>
    <col min="15872" max="15872" width="7.625" style="611" customWidth="1"/>
    <col min="15873" max="15873" width="9.625" style="611" customWidth="1"/>
    <col min="15874" max="15874" width="7.625" style="611" customWidth="1"/>
    <col min="15875" max="15876" width="8.625" style="611" customWidth="1"/>
    <col min="15877" max="15880" width="11.625" style="611" customWidth="1"/>
    <col min="15881" max="15881" width="13.625" style="611" customWidth="1"/>
    <col min="15882" max="16125" width="9" style="611"/>
    <col min="16126" max="16126" width="9.625" style="611" customWidth="1"/>
    <col min="16127" max="16127" width="21.625" style="611" customWidth="1"/>
    <col min="16128" max="16128" width="7.625" style="611" customWidth="1"/>
    <col min="16129" max="16129" width="9.625" style="611" customWidth="1"/>
    <col min="16130" max="16130" width="7.625" style="611" customWidth="1"/>
    <col min="16131" max="16132" width="8.625" style="611" customWidth="1"/>
    <col min="16133" max="16136" width="11.625" style="611" customWidth="1"/>
    <col min="16137" max="16137" width="13.625" style="611" customWidth="1"/>
    <col min="16138" max="16384" width="9" style="611"/>
  </cols>
  <sheetData>
    <row r="1" spans="1:21" x14ac:dyDescent="0.15">
      <c r="A1" s="611" t="s">
        <v>74</v>
      </c>
    </row>
    <row r="2" spans="1:21" ht="23.25" customHeight="1" x14ac:dyDescent="0.15">
      <c r="A2" s="1707" t="s">
        <v>525</v>
      </c>
      <c r="B2" s="1707"/>
      <c r="C2" s="1707"/>
      <c r="D2" s="1707"/>
      <c r="E2" s="1707"/>
      <c r="F2" s="1707"/>
      <c r="G2" s="1707"/>
      <c r="H2" s="1707"/>
      <c r="I2" s="1707"/>
      <c r="J2" s="1707"/>
      <c r="K2" s="1707"/>
      <c r="L2" s="1707"/>
      <c r="M2" s="1707"/>
      <c r="N2" s="1707"/>
      <c r="O2" s="1707"/>
      <c r="P2" s="1707"/>
      <c r="Q2" s="1707"/>
      <c r="R2" s="1707"/>
      <c r="S2" s="1707"/>
      <c r="T2" s="1707"/>
      <c r="U2" s="1707"/>
    </row>
    <row r="3" spans="1:21" ht="14.25" thickBot="1" x14ac:dyDescent="0.2">
      <c r="U3" s="612" t="s">
        <v>526</v>
      </c>
    </row>
    <row r="4" spans="1:21" ht="21.95" customHeight="1" x14ac:dyDescent="0.15">
      <c r="A4" s="1730" t="s">
        <v>213</v>
      </c>
      <c r="B4" s="1700" t="s">
        <v>527</v>
      </c>
      <c r="C4" s="1700" t="s">
        <v>11</v>
      </c>
      <c r="D4" s="1700" t="s">
        <v>157</v>
      </c>
      <c r="E4" s="682"/>
      <c r="F4" s="683"/>
      <c r="G4" s="1714" t="s">
        <v>633</v>
      </c>
      <c r="H4" s="1715"/>
      <c r="I4" s="1715"/>
      <c r="J4" s="1715"/>
      <c r="K4" s="1716"/>
      <c r="L4" s="1714" t="s">
        <v>648</v>
      </c>
      <c r="M4" s="1715"/>
      <c r="N4" s="1715"/>
      <c r="O4" s="1715"/>
      <c r="P4" s="1716"/>
      <c r="Q4" s="1721" t="s">
        <v>651</v>
      </c>
      <c r="R4" s="1722"/>
      <c r="S4" s="1722"/>
      <c r="T4" s="1723"/>
      <c r="U4" s="1723" t="s">
        <v>72</v>
      </c>
    </row>
    <row r="5" spans="1:21" ht="21.95" customHeight="1" x14ac:dyDescent="0.15">
      <c r="A5" s="1718"/>
      <c r="B5" s="1701"/>
      <c r="C5" s="1701"/>
      <c r="D5" s="1701"/>
      <c r="E5" s="1704" t="s">
        <v>31</v>
      </c>
      <c r="F5" s="1728" t="s">
        <v>649</v>
      </c>
      <c r="G5" s="1717" t="s">
        <v>650</v>
      </c>
      <c r="H5" s="1702" t="s">
        <v>646</v>
      </c>
      <c r="I5" s="1719"/>
      <c r="J5" s="1719"/>
      <c r="K5" s="1720"/>
      <c r="L5" s="1717" t="s">
        <v>650</v>
      </c>
      <c r="M5" s="1702" t="s">
        <v>647</v>
      </c>
      <c r="N5" s="1719"/>
      <c r="O5" s="1719"/>
      <c r="P5" s="1720"/>
      <c r="Q5" s="1724"/>
      <c r="R5" s="1725"/>
      <c r="S5" s="1725"/>
      <c r="T5" s="1726"/>
      <c r="U5" s="1727"/>
    </row>
    <row r="6" spans="1:21" ht="21.95" customHeight="1" thickBot="1" x14ac:dyDescent="0.2">
      <c r="A6" s="1718"/>
      <c r="B6" s="1701"/>
      <c r="C6" s="1701"/>
      <c r="D6" s="1701"/>
      <c r="E6" s="1701"/>
      <c r="F6" s="1729"/>
      <c r="G6" s="1718"/>
      <c r="H6" s="661" t="s">
        <v>634</v>
      </c>
      <c r="I6" s="661" t="s">
        <v>635</v>
      </c>
      <c r="J6" s="661" t="s">
        <v>636</v>
      </c>
      <c r="K6" s="689" t="s">
        <v>637</v>
      </c>
      <c r="L6" s="1718"/>
      <c r="M6" s="661" t="s">
        <v>634</v>
      </c>
      <c r="N6" s="661" t="s">
        <v>635</v>
      </c>
      <c r="O6" s="661" t="s">
        <v>636</v>
      </c>
      <c r="P6" s="689" t="s">
        <v>637</v>
      </c>
      <c r="Q6" s="690" t="s">
        <v>634</v>
      </c>
      <c r="R6" s="661" t="s">
        <v>635</v>
      </c>
      <c r="S6" s="661" t="s">
        <v>636</v>
      </c>
      <c r="T6" s="689" t="s">
        <v>637</v>
      </c>
      <c r="U6" s="1727"/>
    </row>
    <row r="7" spans="1:21" ht="21.95" customHeight="1" thickTop="1" x14ac:dyDescent="0.15">
      <c r="A7" s="691"/>
      <c r="B7" s="1708" t="s">
        <v>652</v>
      </c>
      <c r="C7" s="1708" t="s">
        <v>653</v>
      </c>
      <c r="D7" s="1708" t="s">
        <v>638</v>
      </c>
      <c r="E7" s="710" t="s">
        <v>641</v>
      </c>
      <c r="F7" s="764">
        <v>2300</v>
      </c>
      <c r="G7" s="765">
        <v>1528716</v>
      </c>
      <c r="H7" s="766">
        <f t="shared" ref="H7:H9" si="0">ROUNDDOWN(F7*G7*0.1,0)</f>
        <v>351604680</v>
      </c>
      <c r="I7" s="766">
        <f>ROUNDDOWN(H7*0.5,0)</f>
        <v>175802340</v>
      </c>
      <c r="J7" s="766">
        <f>ROUNDDOWN((H7-I7)*0.5,0)</f>
        <v>87901170</v>
      </c>
      <c r="K7" s="767">
        <f>H7-I7-J7</f>
        <v>87901170</v>
      </c>
      <c r="L7" s="765">
        <v>1528716</v>
      </c>
      <c r="M7" s="768">
        <f>ROUNDDOWN(F7*L7*0.1,0)</f>
        <v>351604680</v>
      </c>
      <c r="N7" s="768">
        <f>ROUNDDOWN(M7*0.5,0)</f>
        <v>175802340</v>
      </c>
      <c r="O7" s="768">
        <f>ROUNDDOWN((M7-N7)*0.5,0)</f>
        <v>87901170</v>
      </c>
      <c r="P7" s="769">
        <f>M7-N7-O7</f>
        <v>87901170</v>
      </c>
      <c r="Q7" s="765">
        <f>H7-M7</f>
        <v>0</v>
      </c>
      <c r="R7" s="768">
        <f>I7-N7</f>
        <v>0</v>
      </c>
      <c r="S7" s="768">
        <f t="shared" ref="S7:T22" si="1">J7-O7</f>
        <v>0</v>
      </c>
      <c r="T7" s="769">
        <f t="shared" si="1"/>
        <v>0</v>
      </c>
      <c r="U7" s="770"/>
    </row>
    <row r="8" spans="1:21" ht="21.95" customHeight="1" x14ac:dyDescent="0.15">
      <c r="A8" s="686"/>
      <c r="B8" s="1701"/>
      <c r="C8" s="1701"/>
      <c r="D8" s="1701"/>
      <c r="E8" s="725" t="s">
        <v>642</v>
      </c>
      <c r="F8" s="771">
        <v>1000</v>
      </c>
      <c r="G8" s="772">
        <v>185227</v>
      </c>
      <c r="H8" s="773">
        <f t="shared" si="0"/>
        <v>18522700</v>
      </c>
      <c r="I8" s="773">
        <f t="shared" ref="I8:I9" si="2">ROUNDDOWN(H8*0.5,0)</f>
        <v>9261350</v>
      </c>
      <c r="J8" s="773">
        <f t="shared" ref="J8:J9" si="3">ROUNDDOWN((H8-I8)*0.5,0)</f>
        <v>4630675</v>
      </c>
      <c r="K8" s="774">
        <f t="shared" ref="K8:K9" si="4">H8-I8-J8</f>
        <v>4630675</v>
      </c>
      <c r="L8" s="772">
        <v>185110</v>
      </c>
      <c r="M8" s="775">
        <f>ROUNDDOWN(F8*L8*0.1,0)</f>
        <v>18511000</v>
      </c>
      <c r="N8" s="775">
        <f t="shared" ref="N8:N9" si="5">ROUNDDOWN(M8*0.5,0)</f>
        <v>9255500</v>
      </c>
      <c r="O8" s="775">
        <f t="shared" ref="O8:O9" si="6">ROUNDDOWN((M8-N8)*0.5,0)</f>
        <v>4627750</v>
      </c>
      <c r="P8" s="776">
        <f t="shared" ref="P8:P9" si="7">M8-N8-O8</f>
        <v>4627750</v>
      </c>
      <c r="Q8" s="777">
        <f t="shared" ref="Q8:T41" si="8">H8-M8</f>
        <v>11700</v>
      </c>
      <c r="R8" s="775">
        <f t="shared" si="8"/>
        <v>5850</v>
      </c>
      <c r="S8" s="775">
        <f t="shared" si="1"/>
        <v>2925</v>
      </c>
      <c r="T8" s="776">
        <f t="shared" si="1"/>
        <v>2925</v>
      </c>
      <c r="U8" s="778"/>
    </row>
    <row r="9" spans="1:21" ht="21.95" customHeight="1" x14ac:dyDescent="0.15">
      <c r="A9" s="686"/>
      <c r="B9" s="1701"/>
      <c r="C9" s="1701"/>
      <c r="D9" s="1701"/>
      <c r="E9" s="663" t="s">
        <v>643</v>
      </c>
      <c r="F9" s="779">
        <v>130</v>
      </c>
      <c r="G9" s="780">
        <v>1574</v>
      </c>
      <c r="H9" s="781">
        <f t="shared" si="0"/>
        <v>20462</v>
      </c>
      <c r="I9" s="781">
        <f t="shared" si="2"/>
        <v>10231</v>
      </c>
      <c r="J9" s="781">
        <f t="shared" si="3"/>
        <v>5115</v>
      </c>
      <c r="K9" s="782">
        <f t="shared" si="4"/>
        <v>5116</v>
      </c>
      <c r="L9" s="780">
        <v>1574</v>
      </c>
      <c r="M9" s="783">
        <f>ROUNDDOWN(F9*L9*0.1,0)</f>
        <v>20462</v>
      </c>
      <c r="N9" s="783">
        <f t="shared" si="5"/>
        <v>10231</v>
      </c>
      <c r="O9" s="783">
        <f t="shared" si="6"/>
        <v>5115</v>
      </c>
      <c r="P9" s="784">
        <f t="shared" si="7"/>
        <v>5116</v>
      </c>
      <c r="Q9" s="785">
        <f t="shared" si="8"/>
        <v>0</v>
      </c>
      <c r="R9" s="783">
        <f t="shared" si="8"/>
        <v>0</v>
      </c>
      <c r="S9" s="783">
        <f t="shared" si="1"/>
        <v>0</v>
      </c>
      <c r="T9" s="784">
        <f t="shared" si="1"/>
        <v>0</v>
      </c>
      <c r="U9" s="786"/>
    </row>
    <row r="10" spans="1:21" ht="21.95" customHeight="1" thickBot="1" x14ac:dyDescent="0.2">
      <c r="A10" s="686"/>
      <c r="B10" s="1701"/>
      <c r="C10" s="1701"/>
      <c r="D10" s="1734"/>
      <c r="E10" s="659" t="s">
        <v>644</v>
      </c>
      <c r="F10" s="787"/>
      <c r="G10" s="788">
        <f>SUM(G7:G9)</f>
        <v>1715517</v>
      </c>
      <c r="H10" s="789">
        <f>SUM(H7:H9)</f>
        <v>370147842</v>
      </c>
      <c r="I10" s="789">
        <f t="shared" ref="I10:K10" si="9">SUM(I7:I9)</f>
        <v>185073921</v>
      </c>
      <c r="J10" s="789">
        <f t="shared" si="9"/>
        <v>92536960</v>
      </c>
      <c r="K10" s="790">
        <f t="shared" si="9"/>
        <v>92536961</v>
      </c>
      <c r="L10" s="788">
        <f>SUM(L7:L9)</f>
        <v>1715400</v>
      </c>
      <c r="M10" s="791">
        <f>SUM(M7:M9)</f>
        <v>370136142</v>
      </c>
      <c r="N10" s="791">
        <f t="shared" ref="N10:P10" si="10">SUM(N7:N9)</f>
        <v>185068071</v>
      </c>
      <c r="O10" s="791">
        <f t="shared" si="10"/>
        <v>92534035</v>
      </c>
      <c r="P10" s="792">
        <f t="shared" si="10"/>
        <v>92534036</v>
      </c>
      <c r="Q10" s="793">
        <f t="shared" si="8"/>
        <v>11700</v>
      </c>
      <c r="R10" s="794">
        <f t="shared" si="8"/>
        <v>5850</v>
      </c>
      <c r="S10" s="794">
        <f t="shared" si="1"/>
        <v>2925</v>
      </c>
      <c r="T10" s="795">
        <f t="shared" si="1"/>
        <v>2925</v>
      </c>
      <c r="U10" s="796"/>
    </row>
    <row r="11" spans="1:21" ht="21.95" customHeight="1" thickTop="1" x14ac:dyDescent="0.15">
      <c r="A11" s="686"/>
      <c r="B11" s="1701"/>
      <c r="C11" s="1701"/>
      <c r="D11" s="1704" t="s">
        <v>639</v>
      </c>
      <c r="E11" s="661" t="s">
        <v>641</v>
      </c>
      <c r="F11" s="797">
        <v>1440</v>
      </c>
      <c r="G11" s="765">
        <v>1528716</v>
      </c>
      <c r="H11" s="798">
        <f>ROUNDDOWN(F11*G11*0.1,0)</f>
        <v>220135104</v>
      </c>
      <c r="I11" s="798">
        <f>ROUNDDOWN(H11*0.5,0)</f>
        <v>110067552</v>
      </c>
      <c r="J11" s="798">
        <f>ROUNDDOWN((H11-I11)*0.5,0)</f>
        <v>55033776</v>
      </c>
      <c r="K11" s="799">
        <f>H11-I11-J11</f>
        <v>55033776</v>
      </c>
      <c r="L11" s="800">
        <v>1528716</v>
      </c>
      <c r="M11" s="801">
        <f>ROUNDDOWN(F11*L11*0.1,0)</f>
        <v>220135104</v>
      </c>
      <c r="N11" s="801">
        <f>ROUNDDOWN(M11*0.5,0)</f>
        <v>110067552</v>
      </c>
      <c r="O11" s="801">
        <f>ROUNDDOWN((M11-N11)*0.5,0)</f>
        <v>55033776</v>
      </c>
      <c r="P11" s="802">
        <f>M11-N11-O11</f>
        <v>55033776</v>
      </c>
      <c r="Q11" s="803">
        <f t="shared" si="8"/>
        <v>0</v>
      </c>
      <c r="R11" s="801">
        <f t="shared" si="8"/>
        <v>0</v>
      </c>
      <c r="S11" s="801">
        <f t="shared" si="1"/>
        <v>0</v>
      </c>
      <c r="T11" s="802">
        <f t="shared" si="1"/>
        <v>0</v>
      </c>
      <c r="U11" s="804"/>
    </row>
    <row r="12" spans="1:21" ht="21.95" customHeight="1" x14ac:dyDescent="0.15">
      <c r="A12" s="686"/>
      <c r="B12" s="1701"/>
      <c r="C12" s="1701"/>
      <c r="D12" s="1701"/>
      <c r="E12" s="725" t="s">
        <v>642</v>
      </c>
      <c r="F12" s="771">
        <v>360</v>
      </c>
      <c r="G12" s="772">
        <v>185227</v>
      </c>
      <c r="H12" s="773">
        <f t="shared" ref="H12:H13" si="11">ROUNDDOWN(F12*G12*0.1,0)</f>
        <v>6668172</v>
      </c>
      <c r="I12" s="773">
        <f t="shared" ref="I12:I13" si="12">ROUNDDOWN(H12*0.5,0)</f>
        <v>3334086</v>
      </c>
      <c r="J12" s="773">
        <f t="shared" ref="J12:J13" si="13">ROUNDDOWN((H12-I12)*0.5,0)</f>
        <v>1667043</v>
      </c>
      <c r="K12" s="774">
        <f t="shared" ref="K12:K13" si="14">H12-I12-J12</f>
        <v>1667043</v>
      </c>
      <c r="L12" s="772">
        <v>185110</v>
      </c>
      <c r="M12" s="775">
        <f>ROUNDDOWN(F12*L12*0.1,0)</f>
        <v>6663960</v>
      </c>
      <c r="N12" s="775">
        <f t="shared" ref="N12:N13" si="15">ROUNDDOWN(M12*0.5,0)</f>
        <v>3331980</v>
      </c>
      <c r="O12" s="775">
        <f t="shared" ref="O12:O13" si="16">ROUNDDOWN((M12-N12)*0.5,0)</f>
        <v>1665990</v>
      </c>
      <c r="P12" s="776">
        <f t="shared" ref="P12:P13" si="17">M12-N12-O12</f>
        <v>1665990</v>
      </c>
      <c r="Q12" s="777">
        <f t="shared" si="8"/>
        <v>4212</v>
      </c>
      <c r="R12" s="775">
        <f t="shared" si="8"/>
        <v>2106</v>
      </c>
      <c r="S12" s="775">
        <f t="shared" si="1"/>
        <v>1053</v>
      </c>
      <c r="T12" s="776">
        <f t="shared" si="1"/>
        <v>1053</v>
      </c>
      <c r="U12" s="778"/>
    </row>
    <row r="13" spans="1:21" ht="21.95" customHeight="1" x14ac:dyDescent="0.15">
      <c r="A13" s="686"/>
      <c r="B13" s="1701"/>
      <c r="C13" s="1701"/>
      <c r="D13" s="1701"/>
      <c r="E13" s="663" t="s">
        <v>643</v>
      </c>
      <c r="F13" s="779">
        <v>90</v>
      </c>
      <c r="G13" s="780">
        <v>1574</v>
      </c>
      <c r="H13" s="781">
        <f t="shared" si="11"/>
        <v>14166</v>
      </c>
      <c r="I13" s="781">
        <f t="shared" si="12"/>
        <v>7083</v>
      </c>
      <c r="J13" s="781">
        <f t="shared" si="13"/>
        <v>3541</v>
      </c>
      <c r="K13" s="782">
        <f t="shared" si="14"/>
        <v>3542</v>
      </c>
      <c r="L13" s="780">
        <v>1571</v>
      </c>
      <c r="M13" s="783">
        <f>ROUNDDOWN(F13*L13*0.1,0)</f>
        <v>14139</v>
      </c>
      <c r="N13" s="783">
        <f t="shared" si="15"/>
        <v>7069</v>
      </c>
      <c r="O13" s="783">
        <f t="shared" si="16"/>
        <v>3535</v>
      </c>
      <c r="P13" s="784">
        <f t="shared" si="17"/>
        <v>3535</v>
      </c>
      <c r="Q13" s="785">
        <f t="shared" si="8"/>
        <v>27</v>
      </c>
      <c r="R13" s="783">
        <f t="shared" si="8"/>
        <v>14</v>
      </c>
      <c r="S13" s="783">
        <f t="shared" si="1"/>
        <v>6</v>
      </c>
      <c r="T13" s="784">
        <f t="shared" si="1"/>
        <v>7</v>
      </c>
      <c r="U13" s="786"/>
    </row>
    <row r="14" spans="1:21" ht="21.95" customHeight="1" x14ac:dyDescent="0.15">
      <c r="A14" s="686"/>
      <c r="B14" s="1701"/>
      <c r="C14" s="1701"/>
      <c r="D14" s="1734"/>
      <c r="E14" s="659" t="s">
        <v>644</v>
      </c>
      <c r="F14" s="787"/>
      <c r="G14" s="788">
        <f>SUM(G11:G13)</f>
        <v>1715517</v>
      </c>
      <c r="H14" s="789">
        <f>SUM(H11:H13)</f>
        <v>226817442</v>
      </c>
      <c r="I14" s="789">
        <f t="shared" ref="I14:K14" si="18">SUM(I11:I13)</f>
        <v>113408721</v>
      </c>
      <c r="J14" s="789">
        <f t="shared" si="18"/>
        <v>56704360</v>
      </c>
      <c r="K14" s="790">
        <f t="shared" si="18"/>
        <v>56704361</v>
      </c>
      <c r="L14" s="788">
        <f>SUM(L11:L13)</f>
        <v>1715397</v>
      </c>
      <c r="M14" s="791">
        <f>SUM(M11:M13)</f>
        <v>226813203</v>
      </c>
      <c r="N14" s="791">
        <f t="shared" ref="N14:P14" si="19">SUM(N11:N13)</f>
        <v>113406601</v>
      </c>
      <c r="O14" s="791">
        <f t="shared" si="19"/>
        <v>56703301</v>
      </c>
      <c r="P14" s="792">
        <f t="shared" si="19"/>
        <v>56703301</v>
      </c>
      <c r="Q14" s="793">
        <f t="shared" si="8"/>
        <v>4239</v>
      </c>
      <c r="R14" s="794">
        <f t="shared" si="8"/>
        <v>2120</v>
      </c>
      <c r="S14" s="794">
        <f t="shared" si="1"/>
        <v>1059</v>
      </c>
      <c r="T14" s="795">
        <f t="shared" si="1"/>
        <v>1060</v>
      </c>
      <c r="U14" s="796"/>
    </row>
    <row r="15" spans="1:21" ht="21.95" customHeight="1" thickBot="1" x14ac:dyDescent="0.2">
      <c r="A15" s="686"/>
      <c r="B15" s="1701"/>
      <c r="C15" s="1701"/>
      <c r="D15" s="1702" t="s">
        <v>645</v>
      </c>
      <c r="E15" s="1703"/>
      <c r="F15" s="805"/>
      <c r="G15" s="806"/>
      <c r="H15" s="807">
        <f>H10+H14</f>
        <v>596965284</v>
      </c>
      <c r="I15" s="807">
        <f t="shared" ref="I15:K15" si="20">I10+I14</f>
        <v>298482642</v>
      </c>
      <c r="J15" s="807">
        <f t="shared" si="20"/>
        <v>149241320</v>
      </c>
      <c r="K15" s="808">
        <f t="shared" si="20"/>
        <v>149241322</v>
      </c>
      <c r="L15" s="806"/>
      <c r="M15" s="809">
        <f>M10+M14</f>
        <v>596949345</v>
      </c>
      <c r="N15" s="809">
        <f t="shared" ref="N15:T15" si="21">N10+N14</f>
        <v>298474672</v>
      </c>
      <c r="O15" s="809">
        <f t="shared" si="21"/>
        <v>149237336</v>
      </c>
      <c r="P15" s="810">
        <f t="shared" si="21"/>
        <v>149237337</v>
      </c>
      <c r="Q15" s="809">
        <f>Q10+Q14</f>
        <v>15939</v>
      </c>
      <c r="R15" s="809">
        <f t="shared" si="21"/>
        <v>7970</v>
      </c>
      <c r="S15" s="809">
        <f t="shared" si="21"/>
        <v>3984</v>
      </c>
      <c r="T15" s="810">
        <f t="shared" si="21"/>
        <v>3985</v>
      </c>
      <c r="U15" s="804"/>
    </row>
    <row r="16" spans="1:21" ht="21.95" customHeight="1" x14ac:dyDescent="0.15">
      <c r="A16" s="686"/>
      <c r="B16" s="1700"/>
      <c r="C16" s="1700"/>
      <c r="D16" s="1700" t="s">
        <v>638</v>
      </c>
      <c r="E16" s="739" t="s">
        <v>641</v>
      </c>
      <c r="F16" s="811"/>
      <c r="G16" s="812"/>
      <c r="H16" s="813">
        <f t="shared" ref="H16:H18" si="22">ROUNDDOWN(F16*G16*0.1,0)</f>
        <v>0</v>
      </c>
      <c r="I16" s="813">
        <f>ROUNDDOWN(H16*0.5,0)</f>
        <v>0</v>
      </c>
      <c r="J16" s="813">
        <f>ROUNDDOWN((H16-I16)*0.5,0)</f>
        <v>0</v>
      </c>
      <c r="K16" s="814">
        <f>H16-I16-J16</f>
        <v>0</v>
      </c>
      <c r="L16" s="812"/>
      <c r="M16" s="815">
        <f>ROUNDDOWN(F16*L16*0.1,0)</f>
        <v>0</v>
      </c>
      <c r="N16" s="815">
        <f>ROUNDDOWN(M16*0.5,0)</f>
        <v>0</v>
      </c>
      <c r="O16" s="815">
        <f>ROUNDDOWN((M16-N16)*0.5,0)</f>
        <v>0</v>
      </c>
      <c r="P16" s="816">
        <f>M16-N16-O16</f>
        <v>0</v>
      </c>
      <c r="Q16" s="817">
        <f t="shared" si="8"/>
        <v>0</v>
      </c>
      <c r="R16" s="815">
        <f t="shared" si="8"/>
        <v>0</v>
      </c>
      <c r="S16" s="815">
        <f t="shared" si="1"/>
        <v>0</v>
      </c>
      <c r="T16" s="816">
        <f t="shared" si="1"/>
        <v>0</v>
      </c>
      <c r="U16" s="818"/>
    </row>
    <row r="17" spans="1:21" ht="21.95" customHeight="1" x14ac:dyDescent="0.15">
      <c r="A17" s="686"/>
      <c r="B17" s="1701"/>
      <c r="C17" s="1701"/>
      <c r="D17" s="1701"/>
      <c r="E17" s="725" t="s">
        <v>642</v>
      </c>
      <c r="F17" s="771"/>
      <c r="G17" s="772"/>
      <c r="H17" s="773">
        <f t="shared" si="22"/>
        <v>0</v>
      </c>
      <c r="I17" s="773">
        <f t="shared" ref="I17:I18" si="23">ROUNDDOWN(H17*0.5,0)</f>
        <v>0</v>
      </c>
      <c r="J17" s="773">
        <f t="shared" ref="J17:J18" si="24">ROUNDDOWN((H17-I17)*0.5,0)</f>
        <v>0</v>
      </c>
      <c r="K17" s="774">
        <f t="shared" ref="K17:K18" si="25">H17-I17-J17</f>
        <v>0</v>
      </c>
      <c r="L17" s="772"/>
      <c r="M17" s="775">
        <f>ROUNDDOWN(F17*L17*0.1,0)</f>
        <v>0</v>
      </c>
      <c r="N17" s="775">
        <f t="shared" ref="N17:N18" si="26">ROUNDDOWN(M17*0.5,0)</f>
        <v>0</v>
      </c>
      <c r="O17" s="775">
        <f t="shared" ref="O17:O18" si="27">ROUNDDOWN((M17-N17)*0.5,0)</f>
        <v>0</v>
      </c>
      <c r="P17" s="776">
        <f t="shared" ref="P17:P18" si="28">M17-N17-O17</f>
        <v>0</v>
      </c>
      <c r="Q17" s="777">
        <f t="shared" si="8"/>
        <v>0</v>
      </c>
      <c r="R17" s="775">
        <f t="shared" si="8"/>
        <v>0</v>
      </c>
      <c r="S17" s="775">
        <f t="shared" si="1"/>
        <v>0</v>
      </c>
      <c r="T17" s="776">
        <f t="shared" si="1"/>
        <v>0</v>
      </c>
      <c r="U17" s="778"/>
    </row>
    <row r="18" spans="1:21" ht="21.95" customHeight="1" x14ac:dyDescent="0.15">
      <c r="A18" s="686"/>
      <c r="B18" s="1701"/>
      <c r="C18" s="1701"/>
      <c r="D18" s="1701"/>
      <c r="E18" s="663" t="s">
        <v>643</v>
      </c>
      <c r="F18" s="779"/>
      <c r="G18" s="780"/>
      <c r="H18" s="781">
        <f t="shared" si="22"/>
        <v>0</v>
      </c>
      <c r="I18" s="781">
        <f t="shared" si="23"/>
        <v>0</v>
      </c>
      <c r="J18" s="781">
        <f t="shared" si="24"/>
        <v>0</v>
      </c>
      <c r="K18" s="782">
        <f t="shared" si="25"/>
        <v>0</v>
      </c>
      <c r="L18" s="780"/>
      <c r="M18" s="783">
        <f>ROUNDDOWN(F18*L18*0.1,0)</f>
        <v>0</v>
      </c>
      <c r="N18" s="783">
        <f t="shared" si="26"/>
        <v>0</v>
      </c>
      <c r="O18" s="783">
        <f t="shared" si="27"/>
        <v>0</v>
      </c>
      <c r="P18" s="784">
        <f t="shared" si="28"/>
        <v>0</v>
      </c>
      <c r="Q18" s="785">
        <f t="shared" si="8"/>
        <v>0</v>
      </c>
      <c r="R18" s="783">
        <f t="shared" si="8"/>
        <v>0</v>
      </c>
      <c r="S18" s="783">
        <f t="shared" si="1"/>
        <v>0</v>
      </c>
      <c r="T18" s="784">
        <f t="shared" si="1"/>
        <v>0</v>
      </c>
      <c r="U18" s="786"/>
    </row>
    <row r="19" spans="1:21" ht="21.95" customHeight="1" x14ac:dyDescent="0.15">
      <c r="A19" s="686"/>
      <c r="B19" s="1701"/>
      <c r="C19" s="1701"/>
      <c r="D19" s="1734"/>
      <c r="E19" s="659" t="s">
        <v>644</v>
      </c>
      <c r="F19" s="787"/>
      <c r="G19" s="788">
        <f>SUM(G16:G18)</f>
        <v>0</v>
      </c>
      <c r="H19" s="789">
        <f>SUM(H16:H18)</f>
        <v>0</v>
      </c>
      <c r="I19" s="789">
        <f t="shared" ref="I19:K19" si="29">SUM(I16:I18)</f>
        <v>0</v>
      </c>
      <c r="J19" s="789">
        <f t="shared" si="29"/>
        <v>0</v>
      </c>
      <c r="K19" s="790">
        <f t="shared" si="29"/>
        <v>0</v>
      </c>
      <c r="L19" s="788">
        <f>SUM(L16:L18)</f>
        <v>0</v>
      </c>
      <c r="M19" s="791">
        <f>SUM(M16:M18)</f>
        <v>0</v>
      </c>
      <c r="N19" s="791">
        <f t="shared" ref="N19:P19" si="30">SUM(N16:N18)</f>
        <v>0</v>
      </c>
      <c r="O19" s="791">
        <f t="shared" si="30"/>
        <v>0</v>
      </c>
      <c r="P19" s="792">
        <f t="shared" si="30"/>
        <v>0</v>
      </c>
      <c r="Q19" s="793">
        <f t="shared" si="8"/>
        <v>0</v>
      </c>
      <c r="R19" s="794">
        <f t="shared" si="8"/>
        <v>0</v>
      </c>
      <c r="S19" s="794">
        <f t="shared" si="1"/>
        <v>0</v>
      </c>
      <c r="T19" s="795">
        <f t="shared" si="1"/>
        <v>0</v>
      </c>
      <c r="U19" s="796"/>
    </row>
    <row r="20" spans="1:21" ht="21.95" customHeight="1" x14ac:dyDescent="0.15">
      <c r="A20" s="686"/>
      <c r="B20" s="1701"/>
      <c r="C20" s="1701"/>
      <c r="D20" s="1704" t="s">
        <v>639</v>
      </c>
      <c r="E20" s="661" t="s">
        <v>641</v>
      </c>
      <c r="F20" s="797"/>
      <c r="G20" s="800"/>
      <c r="H20" s="798">
        <f>ROUNDDOWN(F20*G20*0.1,0)</f>
        <v>0</v>
      </c>
      <c r="I20" s="798">
        <f>ROUNDDOWN(H20*0.5,0)</f>
        <v>0</v>
      </c>
      <c r="J20" s="798">
        <f>ROUNDDOWN((H20-I20)*0.5,0)</f>
        <v>0</v>
      </c>
      <c r="K20" s="799">
        <f>H20-I20-J20</f>
        <v>0</v>
      </c>
      <c r="L20" s="800"/>
      <c r="M20" s="801">
        <f>ROUNDDOWN(F20*L20*0.1,0)</f>
        <v>0</v>
      </c>
      <c r="N20" s="801">
        <f>ROUNDDOWN(M20*0.5,0)</f>
        <v>0</v>
      </c>
      <c r="O20" s="801">
        <f>ROUNDDOWN((M20-N20)*0.5,0)</f>
        <v>0</v>
      </c>
      <c r="P20" s="802">
        <f>M20-N20-O20</f>
        <v>0</v>
      </c>
      <c r="Q20" s="803">
        <f t="shared" si="8"/>
        <v>0</v>
      </c>
      <c r="R20" s="801">
        <f t="shared" si="8"/>
        <v>0</v>
      </c>
      <c r="S20" s="801">
        <f t="shared" si="1"/>
        <v>0</v>
      </c>
      <c r="T20" s="802">
        <f t="shared" si="1"/>
        <v>0</v>
      </c>
      <c r="U20" s="804"/>
    </row>
    <row r="21" spans="1:21" ht="21.95" customHeight="1" x14ac:dyDescent="0.15">
      <c r="A21" s="686"/>
      <c r="B21" s="1701"/>
      <c r="C21" s="1701"/>
      <c r="D21" s="1701"/>
      <c r="E21" s="725" t="s">
        <v>642</v>
      </c>
      <c r="F21" s="771"/>
      <c r="G21" s="772"/>
      <c r="H21" s="773">
        <f t="shared" ref="H21:H22" si="31">ROUNDDOWN(F21*G21*0.1,0)</f>
        <v>0</v>
      </c>
      <c r="I21" s="773">
        <f t="shared" ref="I21:I22" si="32">ROUNDDOWN(H21*0.5,0)</f>
        <v>0</v>
      </c>
      <c r="J21" s="773">
        <f t="shared" ref="J21:J22" si="33">ROUNDDOWN((H21-I21)*0.5,0)</f>
        <v>0</v>
      </c>
      <c r="K21" s="774">
        <f t="shared" ref="K21:K22" si="34">H21-I21-J21</f>
        <v>0</v>
      </c>
      <c r="L21" s="772"/>
      <c r="M21" s="775">
        <f>ROUNDDOWN(F21*L21*0.1,0)</f>
        <v>0</v>
      </c>
      <c r="N21" s="775">
        <f t="shared" ref="N21:N22" si="35">ROUNDDOWN(M21*0.5,0)</f>
        <v>0</v>
      </c>
      <c r="O21" s="775">
        <f t="shared" ref="O21:O22" si="36">ROUNDDOWN((M21-N21)*0.5,0)</f>
        <v>0</v>
      </c>
      <c r="P21" s="776">
        <f t="shared" ref="P21:P22" si="37">M21-N21-O21</f>
        <v>0</v>
      </c>
      <c r="Q21" s="777">
        <f t="shared" si="8"/>
        <v>0</v>
      </c>
      <c r="R21" s="775">
        <f t="shared" si="8"/>
        <v>0</v>
      </c>
      <c r="S21" s="775">
        <f t="shared" si="1"/>
        <v>0</v>
      </c>
      <c r="T21" s="776">
        <f t="shared" si="1"/>
        <v>0</v>
      </c>
      <c r="U21" s="778"/>
    </row>
    <row r="22" spans="1:21" ht="21.95" customHeight="1" x14ac:dyDescent="0.15">
      <c r="A22" s="686"/>
      <c r="B22" s="1701"/>
      <c r="C22" s="1701"/>
      <c r="D22" s="1701"/>
      <c r="E22" s="663" t="s">
        <v>643</v>
      </c>
      <c r="F22" s="779"/>
      <c r="G22" s="780"/>
      <c r="H22" s="781">
        <f t="shared" si="31"/>
        <v>0</v>
      </c>
      <c r="I22" s="781">
        <f t="shared" si="32"/>
        <v>0</v>
      </c>
      <c r="J22" s="781">
        <f t="shared" si="33"/>
        <v>0</v>
      </c>
      <c r="K22" s="782">
        <f t="shared" si="34"/>
        <v>0</v>
      </c>
      <c r="L22" s="780"/>
      <c r="M22" s="783">
        <f>ROUNDDOWN(F22*L22*0.1,0)</f>
        <v>0</v>
      </c>
      <c r="N22" s="783">
        <f t="shared" si="35"/>
        <v>0</v>
      </c>
      <c r="O22" s="783">
        <f t="shared" si="36"/>
        <v>0</v>
      </c>
      <c r="P22" s="784">
        <f t="shared" si="37"/>
        <v>0</v>
      </c>
      <c r="Q22" s="785">
        <f t="shared" si="8"/>
        <v>0</v>
      </c>
      <c r="R22" s="783">
        <f t="shared" si="8"/>
        <v>0</v>
      </c>
      <c r="S22" s="783">
        <f t="shared" si="1"/>
        <v>0</v>
      </c>
      <c r="T22" s="784">
        <f t="shared" si="1"/>
        <v>0</v>
      </c>
      <c r="U22" s="786"/>
    </row>
    <row r="23" spans="1:21" ht="21.95" customHeight="1" x14ac:dyDescent="0.15">
      <c r="A23" s="686"/>
      <c r="B23" s="1701"/>
      <c r="C23" s="1701"/>
      <c r="D23" s="1734"/>
      <c r="E23" s="659" t="s">
        <v>644</v>
      </c>
      <c r="F23" s="787"/>
      <c r="G23" s="788">
        <f>SUM(G20:G22)</f>
        <v>0</v>
      </c>
      <c r="H23" s="789">
        <f>SUM(H20:H22)</f>
        <v>0</v>
      </c>
      <c r="I23" s="789">
        <f t="shared" ref="I23:K23" si="38">SUM(I20:I22)</f>
        <v>0</v>
      </c>
      <c r="J23" s="789">
        <f t="shared" si="38"/>
        <v>0</v>
      </c>
      <c r="K23" s="790">
        <f t="shared" si="38"/>
        <v>0</v>
      </c>
      <c r="L23" s="788">
        <f>SUM(L20:L22)</f>
        <v>0</v>
      </c>
      <c r="M23" s="791">
        <f>SUM(M20:M22)</f>
        <v>0</v>
      </c>
      <c r="N23" s="791">
        <f t="shared" ref="N23:P23" si="39">SUM(N20:N22)</f>
        <v>0</v>
      </c>
      <c r="O23" s="791">
        <f t="shared" si="39"/>
        <v>0</v>
      </c>
      <c r="P23" s="792">
        <f t="shared" si="39"/>
        <v>0</v>
      </c>
      <c r="Q23" s="793">
        <f t="shared" si="8"/>
        <v>0</v>
      </c>
      <c r="R23" s="794">
        <f t="shared" si="8"/>
        <v>0</v>
      </c>
      <c r="S23" s="794">
        <f t="shared" si="8"/>
        <v>0</v>
      </c>
      <c r="T23" s="795">
        <f t="shared" si="8"/>
        <v>0</v>
      </c>
      <c r="U23" s="796"/>
    </row>
    <row r="24" spans="1:21" ht="21.95" customHeight="1" thickBot="1" x14ac:dyDescent="0.2">
      <c r="A24" s="686"/>
      <c r="B24" s="1713"/>
      <c r="C24" s="1713"/>
      <c r="D24" s="1737" t="s">
        <v>645</v>
      </c>
      <c r="E24" s="1738"/>
      <c r="F24" s="819"/>
      <c r="G24" s="820"/>
      <c r="H24" s="821">
        <f>H19+H23</f>
        <v>0</v>
      </c>
      <c r="I24" s="821">
        <f t="shared" ref="I24:K24" si="40">I19+I23</f>
        <v>0</v>
      </c>
      <c r="J24" s="821">
        <f t="shared" si="40"/>
        <v>0</v>
      </c>
      <c r="K24" s="822">
        <f t="shared" si="40"/>
        <v>0</v>
      </c>
      <c r="L24" s="820"/>
      <c r="M24" s="823">
        <f>M19+M23</f>
        <v>0</v>
      </c>
      <c r="N24" s="823">
        <f t="shared" ref="N24:T24" si="41">N19+N23</f>
        <v>0</v>
      </c>
      <c r="O24" s="823">
        <f t="shared" si="41"/>
        <v>0</v>
      </c>
      <c r="P24" s="824">
        <f t="shared" si="41"/>
        <v>0</v>
      </c>
      <c r="Q24" s="823">
        <f>Q19+Q23</f>
        <v>0</v>
      </c>
      <c r="R24" s="823">
        <f t="shared" si="41"/>
        <v>0</v>
      </c>
      <c r="S24" s="823">
        <f t="shared" si="41"/>
        <v>0</v>
      </c>
      <c r="T24" s="824">
        <f t="shared" si="41"/>
        <v>0</v>
      </c>
      <c r="U24" s="825"/>
    </row>
    <row r="25" spans="1:21" ht="21.95" customHeight="1" x14ac:dyDescent="0.15">
      <c r="A25" s="686"/>
      <c r="B25" s="1701"/>
      <c r="C25" s="1701"/>
      <c r="D25" s="1701" t="s">
        <v>638</v>
      </c>
      <c r="E25" s="662" t="s">
        <v>641</v>
      </c>
      <c r="F25" s="826"/>
      <c r="G25" s="827"/>
      <c r="H25" s="828">
        <f t="shared" ref="H25:H27" si="42">ROUNDDOWN(F25*G25*0.1,0)</f>
        <v>0</v>
      </c>
      <c r="I25" s="828">
        <f>ROUNDDOWN(H25*0.5,0)</f>
        <v>0</v>
      </c>
      <c r="J25" s="828">
        <f>ROUNDDOWN((H25-I25)*0.5,0)</f>
        <v>0</v>
      </c>
      <c r="K25" s="829">
        <f>H25-I25-J25</f>
        <v>0</v>
      </c>
      <c r="L25" s="827"/>
      <c r="M25" s="830">
        <f>ROUNDDOWN(F25*L25*0.1,0)</f>
        <v>0</v>
      </c>
      <c r="N25" s="830">
        <f>ROUNDDOWN(M25*0.5,0)</f>
        <v>0</v>
      </c>
      <c r="O25" s="830">
        <f>ROUNDDOWN((M25-N25)*0.5,0)</f>
        <v>0</v>
      </c>
      <c r="P25" s="831">
        <f>M25-N25-O25</f>
        <v>0</v>
      </c>
      <c r="Q25" s="832">
        <f t="shared" si="8"/>
        <v>0</v>
      </c>
      <c r="R25" s="830">
        <f t="shared" si="8"/>
        <v>0</v>
      </c>
      <c r="S25" s="830">
        <f t="shared" si="8"/>
        <v>0</v>
      </c>
      <c r="T25" s="831">
        <f t="shared" si="8"/>
        <v>0</v>
      </c>
      <c r="U25" s="833"/>
    </row>
    <row r="26" spans="1:21" ht="21.95" customHeight="1" x14ac:dyDescent="0.15">
      <c r="A26" s="686"/>
      <c r="B26" s="1701"/>
      <c r="C26" s="1701"/>
      <c r="D26" s="1701"/>
      <c r="E26" s="725" t="s">
        <v>642</v>
      </c>
      <c r="F26" s="771"/>
      <c r="G26" s="772"/>
      <c r="H26" s="773">
        <f t="shared" si="42"/>
        <v>0</v>
      </c>
      <c r="I26" s="773">
        <f t="shared" ref="I26:I27" si="43">ROUNDDOWN(H26*0.5,0)</f>
        <v>0</v>
      </c>
      <c r="J26" s="773">
        <f t="shared" ref="J26:J27" si="44">ROUNDDOWN((H26-I26)*0.5,0)</f>
        <v>0</v>
      </c>
      <c r="K26" s="774">
        <f t="shared" ref="K26:K27" si="45">H26-I26-J26</f>
        <v>0</v>
      </c>
      <c r="L26" s="772"/>
      <c r="M26" s="775">
        <f>ROUNDDOWN(F26*L26*0.1,0)</f>
        <v>0</v>
      </c>
      <c r="N26" s="775">
        <f t="shared" ref="N26:N27" si="46">ROUNDDOWN(M26*0.5,0)</f>
        <v>0</v>
      </c>
      <c r="O26" s="775">
        <f t="shared" ref="O26:O27" si="47">ROUNDDOWN((M26-N26)*0.5,0)</f>
        <v>0</v>
      </c>
      <c r="P26" s="776">
        <f t="shared" ref="P26:P27" si="48">M26-N26-O26</f>
        <v>0</v>
      </c>
      <c r="Q26" s="777">
        <f t="shared" si="8"/>
        <v>0</v>
      </c>
      <c r="R26" s="775">
        <f t="shared" si="8"/>
        <v>0</v>
      </c>
      <c r="S26" s="775">
        <f t="shared" si="8"/>
        <v>0</v>
      </c>
      <c r="T26" s="776">
        <f t="shared" si="8"/>
        <v>0</v>
      </c>
      <c r="U26" s="778"/>
    </row>
    <row r="27" spans="1:21" ht="21.95" customHeight="1" x14ac:dyDescent="0.15">
      <c r="A27" s="686"/>
      <c r="B27" s="1701"/>
      <c r="C27" s="1701"/>
      <c r="D27" s="1701"/>
      <c r="E27" s="663" t="s">
        <v>643</v>
      </c>
      <c r="F27" s="779"/>
      <c r="G27" s="780"/>
      <c r="H27" s="781">
        <f t="shared" si="42"/>
        <v>0</v>
      </c>
      <c r="I27" s="781">
        <f t="shared" si="43"/>
        <v>0</v>
      </c>
      <c r="J27" s="781">
        <f t="shared" si="44"/>
        <v>0</v>
      </c>
      <c r="K27" s="782">
        <f t="shared" si="45"/>
        <v>0</v>
      </c>
      <c r="L27" s="780"/>
      <c r="M27" s="783">
        <f>ROUNDDOWN(F27*L27*0.1,0)</f>
        <v>0</v>
      </c>
      <c r="N27" s="783">
        <f t="shared" si="46"/>
        <v>0</v>
      </c>
      <c r="O27" s="783">
        <f t="shared" si="47"/>
        <v>0</v>
      </c>
      <c r="P27" s="784">
        <f t="shared" si="48"/>
        <v>0</v>
      </c>
      <c r="Q27" s="785">
        <f t="shared" si="8"/>
        <v>0</v>
      </c>
      <c r="R27" s="783">
        <f t="shared" si="8"/>
        <v>0</v>
      </c>
      <c r="S27" s="783">
        <f t="shared" si="8"/>
        <v>0</v>
      </c>
      <c r="T27" s="784">
        <f t="shared" si="8"/>
        <v>0</v>
      </c>
      <c r="U27" s="786"/>
    </row>
    <row r="28" spans="1:21" ht="21.95" customHeight="1" x14ac:dyDescent="0.15">
      <c r="A28" s="686"/>
      <c r="B28" s="1701"/>
      <c r="C28" s="1701"/>
      <c r="D28" s="1734"/>
      <c r="E28" s="659" t="s">
        <v>644</v>
      </c>
      <c r="F28" s="787"/>
      <c r="G28" s="788">
        <f>SUM(G25:G27)</f>
        <v>0</v>
      </c>
      <c r="H28" s="789">
        <f>SUM(H25:H27)</f>
        <v>0</v>
      </c>
      <c r="I28" s="789">
        <f t="shared" ref="I28:K28" si="49">SUM(I25:I27)</f>
        <v>0</v>
      </c>
      <c r="J28" s="789">
        <f t="shared" si="49"/>
        <v>0</v>
      </c>
      <c r="K28" s="790">
        <f t="shared" si="49"/>
        <v>0</v>
      </c>
      <c r="L28" s="788">
        <f>SUM(L25:L27)</f>
        <v>0</v>
      </c>
      <c r="M28" s="791">
        <f>SUM(M25:M27)</f>
        <v>0</v>
      </c>
      <c r="N28" s="791">
        <f t="shared" ref="N28:P28" si="50">SUM(N25:N27)</f>
        <v>0</v>
      </c>
      <c r="O28" s="791">
        <f t="shared" si="50"/>
        <v>0</v>
      </c>
      <c r="P28" s="792">
        <f t="shared" si="50"/>
        <v>0</v>
      </c>
      <c r="Q28" s="793">
        <f t="shared" si="8"/>
        <v>0</v>
      </c>
      <c r="R28" s="794">
        <f t="shared" si="8"/>
        <v>0</v>
      </c>
      <c r="S28" s="794">
        <f t="shared" si="8"/>
        <v>0</v>
      </c>
      <c r="T28" s="795">
        <f t="shared" si="8"/>
        <v>0</v>
      </c>
      <c r="U28" s="796"/>
    </row>
    <row r="29" spans="1:21" ht="21.95" customHeight="1" x14ac:dyDescent="0.15">
      <c r="A29" s="686"/>
      <c r="B29" s="1701"/>
      <c r="C29" s="1701"/>
      <c r="D29" s="1704" t="s">
        <v>639</v>
      </c>
      <c r="E29" s="661" t="s">
        <v>641</v>
      </c>
      <c r="F29" s="797"/>
      <c r="G29" s="800"/>
      <c r="H29" s="798">
        <f>ROUNDDOWN(F29*G29*0.1,0)</f>
        <v>0</v>
      </c>
      <c r="I29" s="798">
        <f>ROUNDDOWN(H29*0.5,0)</f>
        <v>0</v>
      </c>
      <c r="J29" s="798">
        <f>ROUNDDOWN((H29-I29)*0.5,0)</f>
        <v>0</v>
      </c>
      <c r="K29" s="799">
        <f>H29-I29-J29</f>
        <v>0</v>
      </c>
      <c r="L29" s="800"/>
      <c r="M29" s="801">
        <f>ROUNDDOWN(F29*L29*0.1,0)</f>
        <v>0</v>
      </c>
      <c r="N29" s="801">
        <f>ROUNDDOWN(M29*0.5,0)</f>
        <v>0</v>
      </c>
      <c r="O29" s="801">
        <f>ROUNDDOWN((M29-N29)*0.5,0)</f>
        <v>0</v>
      </c>
      <c r="P29" s="802">
        <f>M29-N29-O29</f>
        <v>0</v>
      </c>
      <c r="Q29" s="803">
        <f t="shared" si="8"/>
        <v>0</v>
      </c>
      <c r="R29" s="801">
        <f t="shared" si="8"/>
        <v>0</v>
      </c>
      <c r="S29" s="801">
        <f t="shared" si="8"/>
        <v>0</v>
      </c>
      <c r="T29" s="802">
        <f t="shared" si="8"/>
        <v>0</v>
      </c>
      <c r="U29" s="804"/>
    </row>
    <row r="30" spans="1:21" ht="21.95" customHeight="1" x14ac:dyDescent="0.15">
      <c r="A30" s="686"/>
      <c r="B30" s="1701"/>
      <c r="C30" s="1701"/>
      <c r="D30" s="1701"/>
      <c r="E30" s="725" t="s">
        <v>642</v>
      </c>
      <c r="F30" s="771"/>
      <c r="G30" s="772"/>
      <c r="H30" s="773">
        <f t="shared" ref="H30:H31" si="51">ROUNDDOWN(F30*G30*0.1,0)</f>
        <v>0</v>
      </c>
      <c r="I30" s="773">
        <f t="shared" ref="I30:I31" si="52">ROUNDDOWN(H30*0.5,0)</f>
        <v>0</v>
      </c>
      <c r="J30" s="773">
        <f t="shared" ref="J30:J31" si="53">ROUNDDOWN((H30-I30)*0.5,0)</f>
        <v>0</v>
      </c>
      <c r="K30" s="774">
        <f t="shared" ref="K30:K31" si="54">H30-I30-J30</f>
        <v>0</v>
      </c>
      <c r="L30" s="772"/>
      <c r="M30" s="775">
        <f>ROUNDDOWN(F30*L30*0.1,0)</f>
        <v>0</v>
      </c>
      <c r="N30" s="775">
        <f t="shared" ref="N30:N31" si="55">ROUNDDOWN(M30*0.5,0)</f>
        <v>0</v>
      </c>
      <c r="O30" s="775">
        <f t="shared" ref="O30:O31" si="56">ROUNDDOWN((M30-N30)*0.5,0)</f>
        <v>0</v>
      </c>
      <c r="P30" s="776">
        <f t="shared" ref="P30:P31" si="57">M30-N30-O30</f>
        <v>0</v>
      </c>
      <c r="Q30" s="777">
        <f t="shared" si="8"/>
        <v>0</v>
      </c>
      <c r="R30" s="775">
        <f t="shared" si="8"/>
        <v>0</v>
      </c>
      <c r="S30" s="775">
        <f t="shared" si="8"/>
        <v>0</v>
      </c>
      <c r="T30" s="776">
        <f t="shared" si="8"/>
        <v>0</v>
      </c>
      <c r="U30" s="778"/>
    </row>
    <row r="31" spans="1:21" ht="21.95" customHeight="1" x14ac:dyDescent="0.15">
      <c r="A31" s="686"/>
      <c r="B31" s="1701"/>
      <c r="C31" s="1701"/>
      <c r="D31" s="1701"/>
      <c r="E31" s="663" t="s">
        <v>643</v>
      </c>
      <c r="F31" s="779"/>
      <c r="G31" s="780"/>
      <c r="H31" s="781">
        <f t="shared" si="51"/>
        <v>0</v>
      </c>
      <c r="I31" s="781">
        <f t="shared" si="52"/>
        <v>0</v>
      </c>
      <c r="J31" s="781">
        <f t="shared" si="53"/>
        <v>0</v>
      </c>
      <c r="K31" s="782">
        <f t="shared" si="54"/>
        <v>0</v>
      </c>
      <c r="L31" s="780"/>
      <c r="M31" s="783">
        <f>ROUNDDOWN(F31*L31*0.1,0)</f>
        <v>0</v>
      </c>
      <c r="N31" s="783">
        <f t="shared" si="55"/>
        <v>0</v>
      </c>
      <c r="O31" s="783">
        <f t="shared" si="56"/>
        <v>0</v>
      </c>
      <c r="P31" s="784">
        <f t="shared" si="57"/>
        <v>0</v>
      </c>
      <c r="Q31" s="785">
        <f t="shared" si="8"/>
        <v>0</v>
      </c>
      <c r="R31" s="783">
        <f t="shared" si="8"/>
        <v>0</v>
      </c>
      <c r="S31" s="783">
        <f t="shared" si="8"/>
        <v>0</v>
      </c>
      <c r="T31" s="784">
        <f t="shared" si="8"/>
        <v>0</v>
      </c>
      <c r="U31" s="786"/>
    </row>
    <row r="32" spans="1:21" ht="21.95" customHeight="1" x14ac:dyDescent="0.15">
      <c r="A32" s="686"/>
      <c r="B32" s="1701"/>
      <c r="C32" s="1701"/>
      <c r="D32" s="1734"/>
      <c r="E32" s="659" t="s">
        <v>644</v>
      </c>
      <c r="F32" s="787"/>
      <c r="G32" s="788">
        <f>SUM(G29:G31)</f>
        <v>0</v>
      </c>
      <c r="H32" s="789">
        <f>SUM(H29:H31)</f>
        <v>0</v>
      </c>
      <c r="I32" s="789">
        <f t="shared" ref="I32:K32" si="58">SUM(I29:I31)</f>
        <v>0</v>
      </c>
      <c r="J32" s="789">
        <f t="shared" si="58"/>
        <v>0</v>
      </c>
      <c r="K32" s="790">
        <f t="shared" si="58"/>
        <v>0</v>
      </c>
      <c r="L32" s="788">
        <f>SUM(L29:L31)</f>
        <v>0</v>
      </c>
      <c r="M32" s="791">
        <f>SUM(M29:M31)</f>
        <v>0</v>
      </c>
      <c r="N32" s="791">
        <f t="shared" ref="N32:P32" si="59">SUM(N29:N31)</f>
        <v>0</v>
      </c>
      <c r="O32" s="791">
        <f t="shared" si="59"/>
        <v>0</v>
      </c>
      <c r="P32" s="792">
        <f t="shared" si="59"/>
        <v>0</v>
      </c>
      <c r="Q32" s="793">
        <f t="shared" si="8"/>
        <v>0</v>
      </c>
      <c r="R32" s="794">
        <f t="shared" si="8"/>
        <v>0</v>
      </c>
      <c r="S32" s="794">
        <f t="shared" si="8"/>
        <v>0</v>
      </c>
      <c r="T32" s="795">
        <f t="shared" si="8"/>
        <v>0</v>
      </c>
      <c r="U32" s="796"/>
    </row>
    <row r="33" spans="1:21" ht="21.95" customHeight="1" thickBot="1" x14ac:dyDescent="0.2">
      <c r="A33" s="686"/>
      <c r="B33" s="1701"/>
      <c r="C33" s="1701"/>
      <c r="D33" s="1702" t="s">
        <v>645</v>
      </c>
      <c r="E33" s="1703"/>
      <c r="F33" s="805"/>
      <c r="G33" s="806"/>
      <c r="H33" s="807">
        <f>H28+H32</f>
        <v>0</v>
      </c>
      <c r="I33" s="807">
        <f t="shared" ref="I33:K33" si="60">I28+I32</f>
        <v>0</v>
      </c>
      <c r="J33" s="807">
        <f t="shared" si="60"/>
        <v>0</v>
      </c>
      <c r="K33" s="808">
        <f t="shared" si="60"/>
        <v>0</v>
      </c>
      <c r="L33" s="806"/>
      <c r="M33" s="809">
        <f>M28+M32</f>
        <v>0</v>
      </c>
      <c r="N33" s="809">
        <f t="shared" ref="N33:T33" si="61">N28+N32</f>
        <v>0</v>
      </c>
      <c r="O33" s="809">
        <f t="shared" si="61"/>
        <v>0</v>
      </c>
      <c r="P33" s="810">
        <f t="shared" si="61"/>
        <v>0</v>
      </c>
      <c r="Q33" s="809">
        <f>Q28+Q32</f>
        <v>0</v>
      </c>
      <c r="R33" s="809">
        <f t="shared" si="61"/>
        <v>0</v>
      </c>
      <c r="S33" s="809">
        <f t="shared" si="61"/>
        <v>0</v>
      </c>
      <c r="T33" s="810">
        <f t="shared" si="61"/>
        <v>0</v>
      </c>
      <c r="U33" s="804"/>
    </row>
    <row r="34" spans="1:21" ht="21.95" customHeight="1" x14ac:dyDescent="0.15">
      <c r="A34" s="686"/>
      <c r="B34" s="1700"/>
      <c r="C34" s="1700"/>
      <c r="D34" s="1700" t="s">
        <v>638</v>
      </c>
      <c r="E34" s="739" t="s">
        <v>641</v>
      </c>
      <c r="F34" s="811"/>
      <c r="G34" s="812"/>
      <c r="H34" s="813">
        <f t="shared" ref="H34:H36" si="62">ROUNDDOWN(F34*G34*0.1,0)</f>
        <v>0</v>
      </c>
      <c r="I34" s="813">
        <f>ROUNDDOWN(H34*0.5,0)</f>
        <v>0</v>
      </c>
      <c r="J34" s="813">
        <f>ROUNDDOWN((H34-I34)*0.5,0)</f>
        <v>0</v>
      </c>
      <c r="K34" s="814">
        <f>H34-I34-J34</f>
        <v>0</v>
      </c>
      <c r="L34" s="812"/>
      <c r="M34" s="815">
        <f>ROUNDDOWN(F34*L34*0.1,0)</f>
        <v>0</v>
      </c>
      <c r="N34" s="815">
        <f>ROUNDDOWN(M34*0.5,0)</f>
        <v>0</v>
      </c>
      <c r="O34" s="815">
        <f>ROUNDDOWN((M34-N34)*0.5,0)</f>
        <v>0</v>
      </c>
      <c r="P34" s="816">
        <f>M34-N34-O34</f>
        <v>0</v>
      </c>
      <c r="Q34" s="817">
        <f t="shared" si="8"/>
        <v>0</v>
      </c>
      <c r="R34" s="815">
        <f t="shared" si="8"/>
        <v>0</v>
      </c>
      <c r="S34" s="815">
        <f t="shared" si="8"/>
        <v>0</v>
      </c>
      <c r="T34" s="816">
        <f t="shared" si="8"/>
        <v>0</v>
      </c>
      <c r="U34" s="818"/>
    </row>
    <row r="35" spans="1:21" ht="21.95" customHeight="1" x14ac:dyDescent="0.15">
      <c r="A35" s="686"/>
      <c r="B35" s="1701"/>
      <c r="C35" s="1701"/>
      <c r="D35" s="1701"/>
      <c r="E35" s="725" t="s">
        <v>642</v>
      </c>
      <c r="F35" s="771"/>
      <c r="G35" s="772"/>
      <c r="H35" s="773">
        <f t="shared" si="62"/>
        <v>0</v>
      </c>
      <c r="I35" s="773">
        <f t="shared" ref="I35:I36" si="63">ROUNDDOWN(H35*0.5,0)</f>
        <v>0</v>
      </c>
      <c r="J35" s="773">
        <f t="shared" ref="J35:J36" si="64">ROUNDDOWN((H35-I35)*0.5,0)</f>
        <v>0</v>
      </c>
      <c r="K35" s="774">
        <f t="shared" ref="K35:K36" si="65">H35-I35-J35</f>
        <v>0</v>
      </c>
      <c r="L35" s="772"/>
      <c r="M35" s="775">
        <f>ROUNDDOWN(F35*L35*0.1,0)</f>
        <v>0</v>
      </c>
      <c r="N35" s="775">
        <f t="shared" ref="N35:N36" si="66">ROUNDDOWN(M35*0.5,0)</f>
        <v>0</v>
      </c>
      <c r="O35" s="775">
        <f t="shared" ref="O35:O36" si="67">ROUNDDOWN((M35-N35)*0.5,0)</f>
        <v>0</v>
      </c>
      <c r="P35" s="776">
        <f t="shared" ref="P35:P36" si="68">M35-N35-O35</f>
        <v>0</v>
      </c>
      <c r="Q35" s="777">
        <f t="shared" si="8"/>
        <v>0</v>
      </c>
      <c r="R35" s="775">
        <f t="shared" si="8"/>
        <v>0</v>
      </c>
      <c r="S35" s="775">
        <f t="shared" si="8"/>
        <v>0</v>
      </c>
      <c r="T35" s="776">
        <f t="shared" si="8"/>
        <v>0</v>
      </c>
      <c r="U35" s="778"/>
    </row>
    <row r="36" spans="1:21" ht="21.95" customHeight="1" x14ac:dyDescent="0.15">
      <c r="A36" s="686"/>
      <c r="B36" s="1701"/>
      <c r="C36" s="1701"/>
      <c r="D36" s="1701"/>
      <c r="E36" s="663" t="s">
        <v>643</v>
      </c>
      <c r="F36" s="779"/>
      <c r="G36" s="780"/>
      <c r="H36" s="781">
        <f t="shared" si="62"/>
        <v>0</v>
      </c>
      <c r="I36" s="781">
        <f t="shared" si="63"/>
        <v>0</v>
      </c>
      <c r="J36" s="781">
        <f t="shared" si="64"/>
        <v>0</v>
      </c>
      <c r="K36" s="782">
        <f t="shared" si="65"/>
        <v>0</v>
      </c>
      <c r="L36" s="780"/>
      <c r="M36" s="783">
        <f>ROUNDDOWN(F36*L36*0.1,0)</f>
        <v>0</v>
      </c>
      <c r="N36" s="783">
        <f t="shared" si="66"/>
        <v>0</v>
      </c>
      <c r="O36" s="783">
        <f t="shared" si="67"/>
        <v>0</v>
      </c>
      <c r="P36" s="784">
        <f t="shared" si="68"/>
        <v>0</v>
      </c>
      <c r="Q36" s="785">
        <f t="shared" si="8"/>
        <v>0</v>
      </c>
      <c r="R36" s="783">
        <f t="shared" si="8"/>
        <v>0</v>
      </c>
      <c r="S36" s="783">
        <f t="shared" si="8"/>
        <v>0</v>
      </c>
      <c r="T36" s="784">
        <f t="shared" si="8"/>
        <v>0</v>
      </c>
      <c r="U36" s="786"/>
    </row>
    <row r="37" spans="1:21" ht="21.95" customHeight="1" x14ac:dyDescent="0.15">
      <c r="A37" s="686"/>
      <c r="B37" s="1701"/>
      <c r="C37" s="1701"/>
      <c r="D37" s="1734"/>
      <c r="E37" s="659" t="s">
        <v>644</v>
      </c>
      <c r="F37" s="787"/>
      <c r="G37" s="788">
        <f>SUM(G34:G36)</f>
        <v>0</v>
      </c>
      <c r="H37" s="789">
        <f>SUM(H34:H36)</f>
        <v>0</v>
      </c>
      <c r="I37" s="789">
        <f t="shared" ref="I37:K37" si="69">SUM(I34:I36)</f>
        <v>0</v>
      </c>
      <c r="J37" s="789">
        <f t="shared" si="69"/>
        <v>0</v>
      </c>
      <c r="K37" s="790">
        <f t="shared" si="69"/>
        <v>0</v>
      </c>
      <c r="L37" s="788">
        <f>SUM(L34:L36)</f>
        <v>0</v>
      </c>
      <c r="M37" s="791">
        <f>SUM(M34:M36)</f>
        <v>0</v>
      </c>
      <c r="N37" s="791">
        <f t="shared" ref="N37:P37" si="70">SUM(N34:N36)</f>
        <v>0</v>
      </c>
      <c r="O37" s="791">
        <f t="shared" si="70"/>
        <v>0</v>
      </c>
      <c r="P37" s="792">
        <f t="shared" si="70"/>
        <v>0</v>
      </c>
      <c r="Q37" s="793">
        <f t="shared" si="8"/>
        <v>0</v>
      </c>
      <c r="R37" s="794">
        <f t="shared" si="8"/>
        <v>0</v>
      </c>
      <c r="S37" s="794">
        <f t="shared" si="8"/>
        <v>0</v>
      </c>
      <c r="T37" s="795">
        <f t="shared" si="8"/>
        <v>0</v>
      </c>
      <c r="U37" s="796"/>
    </row>
    <row r="38" spans="1:21" ht="21.95" customHeight="1" x14ac:dyDescent="0.15">
      <c r="A38" s="686"/>
      <c r="B38" s="1701"/>
      <c r="C38" s="1701"/>
      <c r="D38" s="1704" t="s">
        <v>639</v>
      </c>
      <c r="E38" s="661" t="s">
        <v>641</v>
      </c>
      <c r="F38" s="797"/>
      <c r="G38" s="800"/>
      <c r="H38" s="798">
        <f>ROUNDDOWN(F38*G38*0.1,0)</f>
        <v>0</v>
      </c>
      <c r="I38" s="798">
        <f>ROUNDDOWN(H38*0.5,0)</f>
        <v>0</v>
      </c>
      <c r="J38" s="798">
        <f>ROUNDDOWN((H38-I38)*0.5,0)</f>
        <v>0</v>
      </c>
      <c r="K38" s="799">
        <f>H38-I38-J38</f>
        <v>0</v>
      </c>
      <c r="L38" s="800"/>
      <c r="M38" s="801">
        <f>ROUNDDOWN(F38*L38*0.1,0)</f>
        <v>0</v>
      </c>
      <c r="N38" s="801">
        <f>ROUNDDOWN(M38*0.5,0)</f>
        <v>0</v>
      </c>
      <c r="O38" s="801">
        <f>ROUNDDOWN((M38-N38)*0.5,0)</f>
        <v>0</v>
      </c>
      <c r="P38" s="802">
        <f>M38-N38-O38</f>
        <v>0</v>
      </c>
      <c r="Q38" s="803">
        <f t="shared" si="8"/>
        <v>0</v>
      </c>
      <c r="R38" s="801">
        <f t="shared" si="8"/>
        <v>0</v>
      </c>
      <c r="S38" s="801">
        <f t="shared" si="8"/>
        <v>0</v>
      </c>
      <c r="T38" s="802">
        <f t="shared" si="8"/>
        <v>0</v>
      </c>
      <c r="U38" s="804"/>
    </row>
    <row r="39" spans="1:21" ht="21.95" customHeight="1" x14ac:dyDescent="0.15">
      <c r="A39" s="686"/>
      <c r="B39" s="1701"/>
      <c r="C39" s="1701"/>
      <c r="D39" s="1701"/>
      <c r="E39" s="725" t="s">
        <v>642</v>
      </c>
      <c r="F39" s="771"/>
      <c r="G39" s="772"/>
      <c r="H39" s="773">
        <f t="shared" ref="H39:H40" si="71">ROUNDDOWN(F39*G39*0.1,0)</f>
        <v>0</v>
      </c>
      <c r="I39" s="773">
        <f t="shared" ref="I39:I40" si="72">ROUNDDOWN(H39*0.5,0)</f>
        <v>0</v>
      </c>
      <c r="J39" s="773">
        <f t="shared" ref="J39:J40" si="73">ROUNDDOWN((H39-I39)*0.5,0)</f>
        <v>0</v>
      </c>
      <c r="K39" s="774">
        <f t="shared" ref="K39:K40" si="74">H39-I39-J39</f>
        <v>0</v>
      </c>
      <c r="L39" s="772"/>
      <c r="M39" s="775">
        <f>ROUNDDOWN(F39*L39*0.1,0)</f>
        <v>0</v>
      </c>
      <c r="N39" s="775">
        <f t="shared" ref="N39:N40" si="75">ROUNDDOWN(M39*0.5,0)</f>
        <v>0</v>
      </c>
      <c r="O39" s="775">
        <f t="shared" ref="O39:O40" si="76">ROUNDDOWN((M39-N39)*0.5,0)</f>
        <v>0</v>
      </c>
      <c r="P39" s="776">
        <f t="shared" ref="P39:P40" si="77">M39-N39-O39</f>
        <v>0</v>
      </c>
      <c r="Q39" s="777">
        <f t="shared" si="8"/>
        <v>0</v>
      </c>
      <c r="R39" s="775">
        <f t="shared" si="8"/>
        <v>0</v>
      </c>
      <c r="S39" s="775">
        <f t="shared" si="8"/>
        <v>0</v>
      </c>
      <c r="T39" s="776">
        <f t="shared" si="8"/>
        <v>0</v>
      </c>
      <c r="U39" s="778"/>
    </row>
    <row r="40" spans="1:21" ht="21.95" customHeight="1" x14ac:dyDescent="0.15">
      <c r="A40" s="686"/>
      <c r="B40" s="1701"/>
      <c r="C40" s="1701"/>
      <c r="D40" s="1701"/>
      <c r="E40" s="663" t="s">
        <v>643</v>
      </c>
      <c r="F40" s="779"/>
      <c r="G40" s="780"/>
      <c r="H40" s="781">
        <f t="shared" si="71"/>
        <v>0</v>
      </c>
      <c r="I40" s="781">
        <f t="shared" si="72"/>
        <v>0</v>
      </c>
      <c r="J40" s="781">
        <f t="shared" si="73"/>
        <v>0</v>
      </c>
      <c r="K40" s="782">
        <f t="shared" si="74"/>
        <v>0</v>
      </c>
      <c r="L40" s="780"/>
      <c r="M40" s="783">
        <f>ROUNDDOWN(F40*L40*0.1,0)</f>
        <v>0</v>
      </c>
      <c r="N40" s="783">
        <f t="shared" si="75"/>
        <v>0</v>
      </c>
      <c r="O40" s="783">
        <f t="shared" si="76"/>
        <v>0</v>
      </c>
      <c r="P40" s="784">
        <f t="shared" si="77"/>
        <v>0</v>
      </c>
      <c r="Q40" s="785">
        <f t="shared" si="8"/>
        <v>0</v>
      </c>
      <c r="R40" s="783">
        <f t="shared" si="8"/>
        <v>0</v>
      </c>
      <c r="S40" s="783">
        <f t="shared" si="8"/>
        <v>0</v>
      </c>
      <c r="T40" s="784">
        <f t="shared" si="8"/>
        <v>0</v>
      </c>
      <c r="U40" s="786"/>
    </row>
    <row r="41" spans="1:21" ht="21.95" customHeight="1" x14ac:dyDescent="0.15">
      <c r="A41" s="686"/>
      <c r="B41" s="1701"/>
      <c r="C41" s="1701"/>
      <c r="D41" s="1734"/>
      <c r="E41" s="659" t="s">
        <v>644</v>
      </c>
      <c r="F41" s="834"/>
      <c r="G41" s="788">
        <f>SUM(G38:G40)</f>
        <v>0</v>
      </c>
      <c r="H41" s="789">
        <f>SUM(H38:H40)</f>
        <v>0</v>
      </c>
      <c r="I41" s="789">
        <f t="shared" ref="I41:K41" si="78">SUM(I38:I40)</f>
        <v>0</v>
      </c>
      <c r="J41" s="789">
        <f t="shared" si="78"/>
        <v>0</v>
      </c>
      <c r="K41" s="790">
        <f t="shared" si="78"/>
        <v>0</v>
      </c>
      <c r="L41" s="788">
        <f>SUM(L38:L40)</f>
        <v>0</v>
      </c>
      <c r="M41" s="791">
        <f>SUM(M38:M40)</f>
        <v>0</v>
      </c>
      <c r="N41" s="791">
        <f t="shared" ref="N41:P41" si="79">SUM(N38:N40)</f>
        <v>0</v>
      </c>
      <c r="O41" s="791">
        <f t="shared" si="79"/>
        <v>0</v>
      </c>
      <c r="P41" s="792">
        <f t="shared" si="79"/>
        <v>0</v>
      </c>
      <c r="Q41" s="793">
        <f t="shared" si="8"/>
        <v>0</v>
      </c>
      <c r="R41" s="794">
        <f t="shared" si="8"/>
        <v>0</v>
      </c>
      <c r="S41" s="794">
        <f t="shared" si="8"/>
        <v>0</v>
      </c>
      <c r="T41" s="795">
        <f t="shared" si="8"/>
        <v>0</v>
      </c>
      <c r="U41" s="796"/>
    </row>
    <row r="42" spans="1:21" ht="21.95" customHeight="1" thickBot="1" x14ac:dyDescent="0.2">
      <c r="A42" s="686"/>
      <c r="B42" s="1736"/>
      <c r="C42" s="1736"/>
      <c r="D42" s="1705" t="s">
        <v>645</v>
      </c>
      <c r="E42" s="1706"/>
      <c r="F42" s="835"/>
      <c r="G42" s="836"/>
      <c r="H42" s="837">
        <f>H37+H41</f>
        <v>0</v>
      </c>
      <c r="I42" s="837">
        <f t="shared" ref="I42:K42" si="80">I37+I41</f>
        <v>0</v>
      </c>
      <c r="J42" s="837">
        <f t="shared" si="80"/>
        <v>0</v>
      </c>
      <c r="K42" s="838">
        <f t="shared" si="80"/>
        <v>0</v>
      </c>
      <c r="L42" s="836"/>
      <c r="M42" s="839">
        <f>M37+M41</f>
        <v>0</v>
      </c>
      <c r="N42" s="839">
        <f t="shared" ref="N42:T42" si="81">N37+N41</f>
        <v>0</v>
      </c>
      <c r="O42" s="839">
        <f t="shared" si="81"/>
        <v>0</v>
      </c>
      <c r="P42" s="840">
        <f t="shared" si="81"/>
        <v>0</v>
      </c>
      <c r="Q42" s="839">
        <f>Q37+Q41</f>
        <v>0</v>
      </c>
      <c r="R42" s="839">
        <f t="shared" si="81"/>
        <v>0</v>
      </c>
      <c r="S42" s="839">
        <f t="shared" si="81"/>
        <v>0</v>
      </c>
      <c r="T42" s="840">
        <f t="shared" si="81"/>
        <v>0</v>
      </c>
      <c r="U42" s="841"/>
    </row>
    <row r="43" spans="1:21" ht="21.95" customHeight="1" thickTop="1" thickBot="1" x14ac:dyDescent="0.2">
      <c r="A43" s="687"/>
      <c r="B43" s="1731" t="s">
        <v>640</v>
      </c>
      <c r="C43" s="1732"/>
      <c r="D43" s="1732"/>
      <c r="E43" s="1733"/>
      <c r="F43" s="842"/>
      <c r="G43" s="843"/>
      <c r="H43" s="844">
        <f t="shared" ref="H43:P43" si="82">H15+H24+H33+H42</f>
        <v>596965284</v>
      </c>
      <c r="I43" s="844">
        <f t="shared" si="82"/>
        <v>298482642</v>
      </c>
      <c r="J43" s="844">
        <f t="shared" si="82"/>
        <v>149241320</v>
      </c>
      <c r="K43" s="845">
        <f t="shared" si="82"/>
        <v>149241322</v>
      </c>
      <c r="L43" s="843"/>
      <c r="M43" s="846">
        <f t="shared" si="82"/>
        <v>596949345</v>
      </c>
      <c r="N43" s="846">
        <f t="shared" si="82"/>
        <v>298474672</v>
      </c>
      <c r="O43" s="846">
        <f t="shared" si="82"/>
        <v>149237336</v>
      </c>
      <c r="P43" s="847">
        <f t="shared" si="82"/>
        <v>149237337</v>
      </c>
      <c r="Q43" s="848">
        <f t="shared" ref="Q43:T43" si="83">H43-M43</f>
        <v>15939</v>
      </c>
      <c r="R43" s="849">
        <f t="shared" si="83"/>
        <v>7970</v>
      </c>
      <c r="S43" s="849">
        <f t="shared" si="83"/>
        <v>3984</v>
      </c>
      <c r="T43" s="850">
        <f t="shared" si="83"/>
        <v>3985</v>
      </c>
      <c r="U43" s="851"/>
    </row>
    <row r="44" spans="1:21" ht="20.100000000000001" customHeight="1" x14ac:dyDescent="0.15">
      <c r="B44" s="611" t="s">
        <v>654</v>
      </c>
    </row>
    <row r="45" spans="1:21" ht="20.100000000000001" customHeight="1" x14ac:dyDescent="0.15"/>
  </sheetData>
  <mergeCells count="36">
    <mergeCell ref="A2:U2"/>
    <mergeCell ref="A4:A6"/>
    <mergeCell ref="B4:B6"/>
    <mergeCell ref="C4:C6"/>
    <mergeCell ref="D4:D6"/>
    <mergeCell ref="G4:K4"/>
    <mergeCell ref="L4:P4"/>
    <mergeCell ref="Q4:T5"/>
    <mergeCell ref="U4:U6"/>
    <mergeCell ref="E5:E6"/>
    <mergeCell ref="F5:F6"/>
    <mergeCell ref="G5:G6"/>
    <mergeCell ref="H5:K5"/>
    <mergeCell ref="L5:L6"/>
    <mergeCell ref="M5:P5"/>
    <mergeCell ref="B7:B15"/>
    <mergeCell ref="C7:C15"/>
    <mergeCell ref="D7:D10"/>
    <mergeCell ref="D11:D14"/>
    <mergeCell ref="D15:E15"/>
    <mergeCell ref="B43:E43"/>
    <mergeCell ref="B16:B24"/>
    <mergeCell ref="C16:C24"/>
    <mergeCell ref="D16:D19"/>
    <mergeCell ref="D20:D23"/>
    <mergeCell ref="D24:E24"/>
    <mergeCell ref="B25:B33"/>
    <mergeCell ref="C25:C33"/>
    <mergeCell ref="D25:D28"/>
    <mergeCell ref="D29:D32"/>
    <mergeCell ref="D33:E33"/>
    <mergeCell ref="B34:B42"/>
    <mergeCell ref="C34:C42"/>
    <mergeCell ref="D34:D37"/>
    <mergeCell ref="D38:D41"/>
    <mergeCell ref="D42:E42"/>
  </mergeCells>
  <phoneticPr fontId="3"/>
  <printOptions horizontalCentered="1"/>
  <pageMargins left="0.59055118110236227" right="0.59055118110236227" top="0.78740157480314965" bottom="0.59055118110236227" header="0.31496062992125984" footer="0.31496062992125984"/>
  <pageSetup paperSize="9" scale="55"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K43"/>
  <sheetViews>
    <sheetView showGridLines="0" showZeros="0" zoomScaleNormal="100" zoomScaleSheetLayoutView="100" workbookViewId="0">
      <selection activeCell="C20" sqref="C20"/>
    </sheetView>
  </sheetViews>
  <sheetFormatPr defaultColWidth="9" defaultRowHeight="13.5" x14ac:dyDescent="0.15"/>
  <cols>
    <col min="1" max="52" width="2.625" style="211" customWidth="1"/>
    <col min="53" max="16384" width="9" style="211"/>
  </cols>
  <sheetData>
    <row r="1" spans="1:37" ht="15" customHeight="1" x14ac:dyDescent="0.15">
      <c r="A1" s="1592" t="s">
        <v>697</v>
      </c>
      <c r="B1" s="1592"/>
      <c r="C1" s="1592"/>
      <c r="D1" s="1592"/>
      <c r="E1" s="1592"/>
      <c r="F1" s="1592"/>
      <c r="G1" s="1592"/>
      <c r="H1" s="1592"/>
      <c r="I1" s="1592"/>
      <c r="J1" s="1592"/>
      <c r="K1" s="1592"/>
      <c r="L1" s="1592"/>
      <c r="M1" s="1592"/>
      <c r="N1" s="1592"/>
      <c r="O1" s="1592"/>
      <c r="P1" s="1592"/>
      <c r="Q1" s="1592"/>
      <c r="R1" s="1592"/>
      <c r="S1" s="1592"/>
      <c r="T1" s="1592"/>
      <c r="U1" s="1592"/>
      <c r="V1" s="1592"/>
      <c r="W1" s="1592"/>
      <c r="X1" s="1592"/>
      <c r="Y1" s="1592"/>
      <c r="Z1" s="1592"/>
      <c r="AA1" s="1592"/>
      <c r="AB1" s="1592"/>
      <c r="AC1" s="1592"/>
      <c r="AD1" s="1592"/>
      <c r="AE1" s="1592"/>
      <c r="AF1" s="1592"/>
      <c r="AG1" s="1592"/>
      <c r="AH1" s="1592"/>
      <c r="AI1" s="1592"/>
      <c r="AJ1" s="1592"/>
    </row>
    <row r="2" spans="1:37" ht="15" customHeight="1" x14ac:dyDescent="0.15">
      <c r="A2" s="210"/>
      <c r="B2" s="210"/>
      <c r="C2" s="210"/>
      <c r="D2" s="210"/>
      <c r="E2" s="210"/>
      <c r="F2" s="210"/>
      <c r="G2" s="210"/>
      <c r="H2" s="210"/>
      <c r="I2" s="210"/>
      <c r="J2" s="210"/>
      <c r="K2" s="210"/>
      <c r="L2" s="570"/>
      <c r="M2" s="570"/>
      <c r="N2" s="570"/>
      <c r="O2" s="570"/>
      <c r="P2" s="570"/>
      <c r="Q2" s="570"/>
      <c r="R2" s="570"/>
      <c r="S2" s="570"/>
      <c r="T2" s="570"/>
      <c r="U2" s="570"/>
      <c r="V2" s="570"/>
      <c r="W2" s="570"/>
      <c r="X2" s="570"/>
      <c r="Y2" s="570"/>
      <c r="Z2" s="570"/>
      <c r="AA2" s="570"/>
      <c r="AB2" s="570"/>
      <c r="AC2" s="570"/>
      <c r="AD2" s="570"/>
      <c r="AE2" s="570"/>
      <c r="AF2" s="570"/>
      <c r="AG2" s="570"/>
      <c r="AH2" s="570"/>
      <c r="AI2" s="570"/>
      <c r="AJ2" s="570"/>
    </row>
    <row r="3" spans="1:37" ht="15" customHeight="1" x14ac:dyDescent="0.15">
      <c r="A3" s="210"/>
      <c r="B3" s="210"/>
      <c r="C3" s="210"/>
      <c r="D3" s="210"/>
      <c r="E3" s="210"/>
      <c r="F3" s="210"/>
      <c r="G3" s="210"/>
      <c r="H3" s="210"/>
      <c r="I3" s="210"/>
      <c r="J3" s="210"/>
      <c r="K3" s="210"/>
      <c r="L3" s="570"/>
      <c r="M3" s="570"/>
      <c r="N3" s="570"/>
      <c r="O3" s="570"/>
      <c r="P3" s="570"/>
      <c r="Q3" s="570"/>
      <c r="R3" s="570"/>
      <c r="S3" s="570"/>
      <c r="T3" s="570"/>
      <c r="U3" s="570"/>
      <c r="V3" s="570"/>
      <c r="W3" s="570"/>
      <c r="X3" s="570"/>
      <c r="Y3" s="570"/>
      <c r="Z3" s="570"/>
      <c r="AB3" s="572" t="s">
        <v>500</v>
      </c>
      <c r="AC3" s="570"/>
      <c r="AE3" s="572"/>
      <c r="AF3" s="572"/>
      <c r="AG3" s="572"/>
      <c r="AH3" s="572"/>
      <c r="AI3" s="572"/>
      <c r="AJ3" s="570"/>
    </row>
    <row r="4" spans="1:37" ht="15" customHeight="1" x14ac:dyDescent="0.15">
      <c r="A4" s="570"/>
      <c r="B4" s="570"/>
      <c r="C4" s="570"/>
      <c r="D4" s="570"/>
      <c r="E4" s="570"/>
      <c r="F4" s="570"/>
      <c r="G4" s="570"/>
      <c r="H4" s="570"/>
      <c r="I4" s="570"/>
      <c r="J4" s="570"/>
      <c r="K4" s="570"/>
      <c r="L4" s="570"/>
      <c r="M4" s="570"/>
      <c r="N4" s="570"/>
      <c r="O4" s="570"/>
      <c r="P4" s="570"/>
      <c r="Q4" s="570"/>
      <c r="R4" s="570"/>
      <c r="S4" s="570"/>
      <c r="T4" s="570"/>
      <c r="U4" s="570"/>
      <c r="V4" s="570"/>
      <c r="W4" s="570"/>
      <c r="X4" s="570"/>
      <c r="Y4" s="570" t="s">
        <v>720</v>
      </c>
      <c r="Z4" s="570"/>
      <c r="AB4" s="572" t="s">
        <v>501</v>
      </c>
      <c r="AC4" s="570"/>
      <c r="AE4" s="572"/>
      <c r="AF4" s="572"/>
      <c r="AG4" s="572"/>
      <c r="AH4" s="572"/>
      <c r="AI4" s="572"/>
      <c r="AJ4" s="570"/>
    </row>
    <row r="5" spans="1:37" ht="15" customHeight="1" x14ac:dyDescent="0.15">
      <c r="A5" s="570"/>
      <c r="B5" s="570"/>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c r="AF5" s="570"/>
      <c r="AG5" s="570"/>
      <c r="AH5" s="570"/>
      <c r="AI5" s="570"/>
      <c r="AJ5" s="570"/>
    </row>
    <row r="6" spans="1:37" ht="15" customHeight="1" x14ac:dyDescent="0.15">
      <c r="J6" s="210"/>
      <c r="K6" s="570"/>
      <c r="L6" s="570"/>
      <c r="M6" s="570"/>
      <c r="N6" s="570"/>
      <c r="O6" s="570"/>
      <c r="P6" s="570"/>
      <c r="Q6" s="570"/>
    </row>
    <row r="7" spans="1:37" ht="15" customHeight="1" x14ac:dyDescent="0.15">
      <c r="B7" s="1666" t="s">
        <v>562</v>
      </c>
      <c r="C7" s="1666"/>
      <c r="D7" s="1666"/>
      <c r="E7" s="1666"/>
      <c r="F7" s="1666"/>
      <c r="G7" s="1666"/>
      <c r="H7" s="1666"/>
      <c r="I7" s="1666"/>
      <c r="J7" s="936"/>
      <c r="K7" s="936"/>
      <c r="M7" s="210" t="s">
        <v>528</v>
      </c>
      <c r="N7" s="570"/>
      <c r="O7" s="570"/>
      <c r="P7" s="570"/>
      <c r="Q7" s="570"/>
    </row>
    <row r="8" spans="1:37" ht="15" customHeight="1" x14ac:dyDescent="0.15">
      <c r="B8" s="570"/>
      <c r="C8" s="572"/>
      <c r="D8" s="570"/>
      <c r="E8" s="570"/>
      <c r="F8" s="570"/>
      <c r="G8" s="570"/>
      <c r="H8" s="570"/>
      <c r="I8" s="570"/>
      <c r="J8" s="575"/>
      <c r="K8" s="570"/>
      <c r="L8" s="570"/>
      <c r="M8" s="570"/>
      <c r="N8" s="570"/>
      <c r="O8" s="570"/>
      <c r="P8" s="570"/>
      <c r="Q8" s="570"/>
    </row>
    <row r="9" spans="1:37" ht="15" customHeight="1" x14ac:dyDescent="0.15">
      <c r="J9" s="570"/>
      <c r="K9" s="570"/>
      <c r="L9" s="570"/>
      <c r="M9" s="570"/>
      <c r="N9" s="570"/>
      <c r="O9" s="570"/>
      <c r="P9" s="570"/>
      <c r="Q9" s="570"/>
      <c r="R9" s="570"/>
      <c r="S9" s="570"/>
      <c r="T9" s="570"/>
      <c r="U9" s="570"/>
      <c r="V9" s="570"/>
      <c r="W9" s="572"/>
      <c r="X9" s="572"/>
      <c r="Y9" s="572"/>
      <c r="Z9" s="572"/>
      <c r="AA9" s="572"/>
      <c r="AB9" s="572"/>
      <c r="AC9" s="572"/>
      <c r="AD9" s="572"/>
      <c r="AE9" s="572"/>
      <c r="AF9" s="572"/>
      <c r="AG9" s="572"/>
      <c r="AH9" s="572"/>
      <c r="AI9" s="572"/>
      <c r="AJ9" s="572"/>
      <c r="AK9" s="570"/>
    </row>
    <row r="10" spans="1:37" ht="15" customHeight="1" x14ac:dyDescent="0.15">
      <c r="A10" s="570"/>
      <c r="B10" s="570"/>
      <c r="H10" s="570"/>
      <c r="I10" s="570"/>
      <c r="J10" s="570"/>
      <c r="K10" s="570"/>
      <c r="L10" s="570"/>
      <c r="M10" s="570"/>
      <c r="N10" s="570"/>
      <c r="O10" s="570"/>
      <c r="P10" s="570"/>
      <c r="Q10" s="570"/>
      <c r="R10" s="570"/>
      <c r="S10" s="570"/>
      <c r="T10" s="570"/>
      <c r="U10" s="570"/>
      <c r="V10" s="570"/>
      <c r="W10" s="1592" t="s">
        <v>719</v>
      </c>
      <c r="X10" s="1592"/>
      <c r="Y10" s="1592"/>
      <c r="Z10" s="1592"/>
      <c r="AA10" s="1592"/>
      <c r="AB10" s="1592"/>
      <c r="AC10" s="1592"/>
      <c r="AD10" s="1592"/>
      <c r="AE10" s="1592"/>
      <c r="AF10" s="1592"/>
      <c r="AG10" s="1592"/>
      <c r="AH10" s="1592"/>
      <c r="AI10" s="882"/>
      <c r="AJ10" s="570"/>
    </row>
    <row r="11" spans="1:37" ht="15" customHeight="1" x14ac:dyDescent="0.15">
      <c r="A11" s="570"/>
      <c r="B11" s="570"/>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0"/>
    </row>
    <row r="12" spans="1:37" ht="15" customHeight="1" x14ac:dyDescent="0.15">
      <c r="A12" s="570"/>
      <c r="B12" s="570"/>
      <c r="H12" s="570"/>
      <c r="I12" s="570"/>
      <c r="J12" s="570"/>
      <c r="K12" s="570"/>
      <c r="L12" s="570"/>
      <c r="M12" s="570"/>
      <c r="N12" s="570"/>
      <c r="O12" s="570"/>
      <c r="P12" s="570"/>
      <c r="Q12" s="570"/>
      <c r="R12" s="570"/>
      <c r="S12" s="570"/>
      <c r="T12" s="570"/>
      <c r="U12" s="570"/>
      <c r="V12" s="570"/>
      <c r="W12" s="570"/>
      <c r="X12" s="570"/>
      <c r="Y12" s="570"/>
      <c r="Z12" s="570"/>
      <c r="AA12" s="570"/>
      <c r="AB12" s="570"/>
      <c r="AC12" s="570"/>
      <c r="AD12" s="570"/>
      <c r="AE12" s="570"/>
      <c r="AF12" s="570"/>
      <c r="AG12" s="570"/>
      <c r="AH12" s="570"/>
      <c r="AI12" s="570"/>
      <c r="AJ12" s="570"/>
    </row>
    <row r="13" spans="1:37" ht="15" customHeight="1" x14ac:dyDescent="0.15">
      <c r="A13" s="570"/>
      <c r="B13" s="570"/>
      <c r="C13" s="1740" t="s">
        <v>716</v>
      </c>
      <c r="D13" s="933"/>
      <c r="E13" s="933"/>
      <c r="F13" s="933"/>
      <c r="G13" s="933"/>
      <c r="H13" s="933"/>
      <c r="I13" s="933"/>
      <c r="J13" s="933"/>
      <c r="K13" s="933"/>
      <c r="L13" s="933"/>
      <c r="M13" s="933"/>
      <c r="N13" s="933"/>
      <c r="O13" s="933"/>
      <c r="P13" s="933"/>
      <c r="Q13" s="933"/>
      <c r="R13" s="933"/>
      <c r="S13" s="933"/>
      <c r="T13" s="933"/>
      <c r="U13" s="933"/>
      <c r="V13" s="933"/>
      <c r="W13" s="933"/>
      <c r="X13" s="933"/>
      <c r="Y13" s="933"/>
      <c r="Z13" s="933"/>
      <c r="AA13" s="933"/>
      <c r="AB13" s="933"/>
      <c r="AC13" s="933"/>
      <c r="AD13" s="933"/>
      <c r="AE13" s="933"/>
      <c r="AF13" s="933"/>
      <c r="AG13" s="933"/>
      <c r="AH13" s="933"/>
      <c r="AI13" s="933"/>
      <c r="AJ13" s="933"/>
    </row>
    <row r="14" spans="1:37" ht="15" customHeight="1" x14ac:dyDescent="0.15">
      <c r="A14" s="570"/>
      <c r="B14" s="570"/>
      <c r="C14" s="933"/>
      <c r="D14" s="933"/>
      <c r="E14" s="933"/>
      <c r="F14" s="933"/>
      <c r="G14" s="933"/>
      <c r="H14" s="933"/>
      <c r="I14" s="933"/>
      <c r="J14" s="933"/>
      <c r="K14" s="933"/>
      <c r="L14" s="933"/>
      <c r="M14" s="933"/>
      <c r="N14" s="933"/>
      <c r="O14" s="933"/>
      <c r="P14" s="933"/>
      <c r="Q14" s="933"/>
      <c r="R14" s="933"/>
      <c r="S14" s="933"/>
      <c r="T14" s="933"/>
      <c r="U14" s="933"/>
      <c r="V14" s="933"/>
      <c r="W14" s="933"/>
      <c r="X14" s="933"/>
      <c r="Y14" s="933"/>
      <c r="Z14" s="933"/>
      <c r="AA14" s="933"/>
      <c r="AB14" s="933"/>
      <c r="AC14" s="933"/>
      <c r="AD14" s="933"/>
      <c r="AE14" s="933"/>
      <c r="AF14" s="933"/>
      <c r="AG14" s="933"/>
      <c r="AH14" s="933"/>
      <c r="AI14" s="933"/>
      <c r="AJ14" s="933"/>
    </row>
    <row r="15" spans="1:37" ht="15" customHeight="1" x14ac:dyDescent="0.15">
      <c r="A15" s="570"/>
      <c r="B15" s="570"/>
      <c r="C15" s="933"/>
      <c r="D15" s="933"/>
      <c r="E15" s="933"/>
      <c r="F15" s="933"/>
      <c r="G15" s="933"/>
      <c r="H15" s="933"/>
      <c r="I15" s="933"/>
      <c r="J15" s="933"/>
      <c r="K15" s="933"/>
      <c r="L15" s="933"/>
      <c r="M15" s="933"/>
      <c r="N15" s="933"/>
      <c r="O15" s="933"/>
      <c r="P15" s="933"/>
      <c r="Q15" s="933"/>
      <c r="R15" s="933"/>
      <c r="S15" s="933"/>
      <c r="T15" s="933"/>
      <c r="U15" s="933"/>
      <c r="V15" s="933"/>
      <c r="W15" s="933"/>
      <c r="X15" s="933"/>
      <c r="Y15" s="933"/>
      <c r="Z15" s="933"/>
      <c r="AA15" s="933"/>
      <c r="AB15" s="933"/>
      <c r="AC15" s="933"/>
      <c r="AD15" s="933"/>
      <c r="AE15" s="933"/>
      <c r="AF15" s="933"/>
      <c r="AG15" s="933"/>
      <c r="AH15" s="933"/>
      <c r="AI15" s="933"/>
      <c r="AJ15" s="933"/>
    </row>
    <row r="16" spans="1:37" ht="15" customHeight="1" x14ac:dyDescent="0.15">
      <c r="A16" s="570"/>
      <c r="C16" s="1739" t="s">
        <v>748</v>
      </c>
      <c r="D16" s="933"/>
      <c r="E16" s="933"/>
      <c r="F16" s="933"/>
      <c r="G16" s="933"/>
      <c r="H16" s="933"/>
      <c r="I16" s="933"/>
      <c r="J16" s="933"/>
      <c r="K16" s="933"/>
      <c r="L16" s="933"/>
      <c r="M16" s="933"/>
      <c r="N16" s="933"/>
      <c r="O16" s="933"/>
      <c r="P16" s="933"/>
      <c r="Q16" s="933"/>
      <c r="R16" s="933"/>
      <c r="S16" s="933"/>
      <c r="T16" s="933"/>
      <c r="U16" s="933"/>
      <c r="V16" s="933"/>
      <c r="W16" s="933"/>
      <c r="X16" s="933"/>
      <c r="Y16" s="933"/>
      <c r="Z16" s="933"/>
      <c r="AA16" s="933"/>
      <c r="AB16" s="933"/>
      <c r="AC16" s="933"/>
      <c r="AD16" s="933"/>
      <c r="AE16" s="933"/>
      <c r="AF16" s="933"/>
      <c r="AG16" s="933"/>
      <c r="AH16" s="933"/>
      <c r="AI16" s="576"/>
      <c r="AJ16" s="570"/>
    </row>
    <row r="17" spans="1:36" ht="15" customHeight="1" x14ac:dyDescent="0.15">
      <c r="A17" s="570"/>
      <c r="B17" s="576"/>
      <c r="C17" s="933"/>
      <c r="D17" s="933"/>
      <c r="E17" s="933"/>
      <c r="F17" s="933"/>
      <c r="G17" s="933"/>
      <c r="H17" s="933"/>
      <c r="I17" s="933"/>
      <c r="J17" s="933"/>
      <c r="K17" s="933"/>
      <c r="L17" s="933"/>
      <c r="M17" s="933"/>
      <c r="N17" s="933"/>
      <c r="O17" s="933"/>
      <c r="P17" s="933"/>
      <c r="Q17" s="933"/>
      <c r="R17" s="933"/>
      <c r="S17" s="933"/>
      <c r="T17" s="933"/>
      <c r="U17" s="933"/>
      <c r="V17" s="933"/>
      <c r="W17" s="933"/>
      <c r="X17" s="933"/>
      <c r="Y17" s="933"/>
      <c r="Z17" s="933"/>
      <c r="AA17" s="933"/>
      <c r="AB17" s="933"/>
      <c r="AC17" s="933"/>
      <c r="AD17" s="933"/>
      <c r="AE17" s="933"/>
      <c r="AF17" s="933"/>
      <c r="AG17" s="933"/>
      <c r="AH17" s="933"/>
      <c r="AI17" s="576"/>
      <c r="AJ17" s="570"/>
    </row>
    <row r="18" spans="1:36" ht="15" customHeight="1" x14ac:dyDescent="0.15">
      <c r="A18" s="570"/>
      <c r="B18" s="576"/>
      <c r="C18" s="933"/>
      <c r="D18" s="933"/>
      <c r="E18" s="933"/>
      <c r="F18" s="933"/>
      <c r="G18" s="933"/>
      <c r="H18" s="933"/>
      <c r="I18" s="933"/>
      <c r="J18" s="933"/>
      <c r="K18" s="933"/>
      <c r="L18" s="933"/>
      <c r="M18" s="933"/>
      <c r="N18" s="933"/>
      <c r="O18" s="933"/>
      <c r="P18" s="933"/>
      <c r="Q18" s="933"/>
      <c r="R18" s="933"/>
      <c r="S18" s="933"/>
      <c r="T18" s="933"/>
      <c r="U18" s="933"/>
      <c r="V18" s="933"/>
      <c r="W18" s="933"/>
      <c r="X18" s="933"/>
      <c r="Y18" s="933"/>
      <c r="Z18" s="933"/>
      <c r="AA18" s="933"/>
      <c r="AB18" s="933"/>
      <c r="AC18" s="933"/>
      <c r="AD18" s="933"/>
      <c r="AE18" s="933"/>
      <c r="AF18" s="933"/>
      <c r="AG18" s="933"/>
      <c r="AH18" s="933"/>
      <c r="AI18" s="576"/>
      <c r="AJ18" s="570"/>
    </row>
    <row r="19" spans="1:36" ht="15" customHeight="1" x14ac:dyDescent="0.15">
      <c r="A19" s="570"/>
      <c r="B19" s="576"/>
      <c r="C19" s="933"/>
      <c r="D19" s="933"/>
      <c r="E19" s="933"/>
      <c r="F19" s="933"/>
      <c r="G19" s="933"/>
      <c r="H19" s="933"/>
      <c r="I19" s="933"/>
      <c r="J19" s="933"/>
      <c r="K19" s="933"/>
      <c r="L19" s="933"/>
      <c r="M19" s="933"/>
      <c r="N19" s="933"/>
      <c r="O19" s="933"/>
      <c r="P19" s="933"/>
      <c r="Q19" s="933"/>
      <c r="R19" s="933"/>
      <c r="S19" s="933"/>
      <c r="T19" s="933"/>
      <c r="U19" s="933"/>
      <c r="V19" s="933"/>
      <c r="W19" s="933"/>
      <c r="X19" s="933"/>
      <c r="Y19" s="933"/>
      <c r="Z19" s="933"/>
      <c r="AA19" s="933"/>
      <c r="AB19" s="933"/>
      <c r="AC19" s="933"/>
      <c r="AD19" s="933"/>
      <c r="AE19" s="933"/>
      <c r="AF19" s="933"/>
      <c r="AG19" s="933"/>
      <c r="AH19" s="933"/>
      <c r="AI19" s="576"/>
      <c r="AJ19" s="570"/>
    </row>
    <row r="20" spans="1:36" ht="15" customHeight="1" x14ac:dyDescent="0.15">
      <c r="A20" s="570"/>
      <c r="B20" s="570"/>
      <c r="C20" s="570"/>
      <c r="D20" s="570"/>
      <c r="E20" s="570"/>
      <c r="F20" s="570"/>
      <c r="G20" s="570"/>
      <c r="H20" s="570"/>
      <c r="I20" s="570"/>
      <c r="J20" s="570"/>
      <c r="K20" s="570"/>
      <c r="L20" s="570"/>
      <c r="M20" s="570"/>
      <c r="N20" s="570"/>
      <c r="O20" s="570"/>
      <c r="P20" s="570"/>
      <c r="Q20" s="570"/>
      <c r="R20" s="570"/>
      <c r="S20" s="570"/>
      <c r="T20" s="570"/>
      <c r="U20" s="570"/>
      <c r="V20" s="570"/>
      <c r="W20" s="570"/>
      <c r="X20" s="570"/>
      <c r="Y20" s="570"/>
      <c r="Z20" s="570"/>
      <c r="AA20" s="570"/>
      <c r="AB20" s="570"/>
      <c r="AC20" s="570"/>
      <c r="AD20" s="570"/>
      <c r="AE20" s="570"/>
      <c r="AF20" s="570"/>
      <c r="AG20" s="570"/>
      <c r="AH20" s="570"/>
      <c r="AI20" s="570"/>
      <c r="AJ20" s="570"/>
    </row>
    <row r="21" spans="1:36" ht="15" customHeight="1" x14ac:dyDescent="0.15">
      <c r="A21" s="1590"/>
      <c r="B21" s="1590"/>
      <c r="C21" s="1590"/>
      <c r="D21" s="1590"/>
      <c r="E21" s="1590"/>
      <c r="F21" s="1590"/>
      <c r="G21" s="1590"/>
      <c r="H21" s="1590"/>
      <c r="I21" s="1590"/>
      <c r="J21" s="1590"/>
      <c r="K21" s="1590"/>
      <c r="L21" s="1590"/>
      <c r="M21" s="1590"/>
      <c r="N21" s="1590"/>
      <c r="O21" s="1590"/>
      <c r="P21" s="1590"/>
      <c r="Q21" s="1590"/>
      <c r="R21" s="1590"/>
      <c r="S21" s="1590"/>
      <c r="T21" s="1590"/>
      <c r="U21" s="1590"/>
      <c r="V21" s="1590"/>
      <c r="W21" s="1590"/>
      <c r="X21" s="1590"/>
      <c r="Y21" s="1590"/>
      <c r="Z21" s="1590"/>
      <c r="AA21" s="1590"/>
      <c r="AB21" s="1590"/>
      <c r="AC21" s="1590"/>
      <c r="AD21" s="1590"/>
      <c r="AE21" s="1590"/>
      <c r="AF21" s="1590"/>
      <c r="AG21" s="1590"/>
      <c r="AH21" s="1590"/>
      <c r="AI21" s="1590"/>
      <c r="AJ21" s="1590"/>
    </row>
    <row r="22" spans="1:36" ht="15" customHeight="1" x14ac:dyDescent="0.15">
      <c r="A22" s="570"/>
      <c r="B22" s="570"/>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row>
    <row r="23" spans="1:36" ht="15" customHeight="1" x14ac:dyDescent="0.15">
      <c r="A23" s="570"/>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row>
    <row r="24" spans="1:36" ht="15" customHeight="1" x14ac:dyDescent="0.15">
      <c r="A24" s="574"/>
      <c r="C24" s="577"/>
      <c r="D24" s="577"/>
      <c r="E24" s="577"/>
      <c r="F24" s="577"/>
      <c r="G24" s="577"/>
      <c r="H24" s="577"/>
      <c r="I24" s="573"/>
      <c r="J24" s="573"/>
      <c r="K24" s="573"/>
      <c r="L24" s="573"/>
      <c r="M24" s="578"/>
      <c r="N24" s="578"/>
      <c r="O24" s="578"/>
      <c r="P24" s="578"/>
      <c r="Q24" s="578"/>
      <c r="R24" s="578"/>
      <c r="S24" s="578"/>
      <c r="T24" s="578"/>
      <c r="U24" s="578"/>
      <c r="V24" s="578"/>
      <c r="W24" s="578"/>
      <c r="X24" s="578"/>
      <c r="Y24" s="578"/>
      <c r="Z24" s="578"/>
      <c r="AA24" s="578"/>
      <c r="AB24" s="578"/>
      <c r="AC24" s="578"/>
      <c r="AD24" s="578"/>
      <c r="AE24" s="578"/>
      <c r="AF24" s="578"/>
      <c r="AG24" s="578"/>
      <c r="AH24" s="578"/>
      <c r="AI24" s="578"/>
      <c r="AJ24" s="570"/>
    </row>
    <row r="25" spans="1:36" ht="15" customHeight="1" x14ac:dyDescent="0.15">
      <c r="A25" s="574"/>
      <c r="C25" s="577"/>
      <c r="D25" s="577"/>
      <c r="E25" s="577"/>
      <c r="F25" s="577"/>
      <c r="G25" s="577"/>
      <c r="H25" s="577"/>
      <c r="I25" s="573"/>
      <c r="J25" s="573"/>
      <c r="K25" s="573"/>
      <c r="L25" s="573"/>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0"/>
    </row>
    <row r="26" spans="1:36" ht="15" customHeight="1" x14ac:dyDescent="0.15">
      <c r="A26" s="574"/>
      <c r="C26" s="577"/>
      <c r="D26" s="577"/>
      <c r="E26" s="577"/>
      <c r="F26" s="577"/>
      <c r="G26" s="577"/>
      <c r="H26" s="577"/>
      <c r="I26" s="573"/>
      <c r="J26" s="573"/>
      <c r="K26" s="573"/>
      <c r="L26" s="573"/>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0"/>
    </row>
    <row r="27" spans="1:36" ht="15" customHeight="1" x14ac:dyDescent="0.15">
      <c r="A27" s="574"/>
      <c r="B27" s="574"/>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0"/>
    </row>
    <row r="28" spans="1:36" ht="15" customHeight="1" x14ac:dyDescent="0.15">
      <c r="A28" s="574"/>
      <c r="B28" s="574"/>
      <c r="C28" s="574"/>
      <c r="D28" s="577"/>
      <c r="E28" s="574"/>
      <c r="F28" s="853"/>
      <c r="G28" s="852"/>
      <c r="H28" s="852"/>
      <c r="I28" s="852"/>
      <c r="J28" s="852"/>
      <c r="K28" s="852"/>
      <c r="L28" s="852"/>
      <c r="M28" s="852"/>
      <c r="N28" s="852"/>
      <c r="O28" s="852"/>
      <c r="P28" s="852"/>
      <c r="Q28" s="852"/>
      <c r="R28" s="852"/>
      <c r="S28" s="852"/>
      <c r="T28" s="852"/>
      <c r="U28" s="852"/>
      <c r="V28" s="852"/>
      <c r="W28" s="852"/>
      <c r="X28" s="852"/>
      <c r="Y28" s="852"/>
      <c r="Z28" s="852"/>
      <c r="AA28" s="852"/>
      <c r="AB28" s="852"/>
      <c r="AC28" s="852"/>
      <c r="AD28" s="852"/>
      <c r="AE28" s="852"/>
      <c r="AF28" s="852"/>
      <c r="AG28" s="852"/>
      <c r="AH28" s="852"/>
      <c r="AI28" s="852"/>
      <c r="AJ28" s="570"/>
    </row>
    <row r="29" spans="1:36" ht="15" customHeight="1" x14ac:dyDescent="0.15">
      <c r="A29" s="574"/>
      <c r="C29" s="577"/>
      <c r="D29" s="619"/>
      <c r="E29" s="577"/>
      <c r="F29" s="852"/>
      <c r="G29" s="852"/>
      <c r="H29" s="852"/>
      <c r="I29" s="852"/>
      <c r="J29" s="852"/>
      <c r="K29" s="852"/>
      <c r="L29" s="852"/>
      <c r="M29" s="852"/>
      <c r="N29" s="852"/>
      <c r="O29" s="852"/>
      <c r="P29" s="852"/>
      <c r="Q29" s="852"/>
      <c r="R29" s="852"/>
      <c r="S29" s="852"/>
      <c r="T29" s="852"/>
      <c r="U29" s="852"/>
      <c r="V29" s="852"/>
      <c r="W29" s="852"/>
      <c r="X29" s="852"/>
      <c r="Y29" s="852"/>
      <c r="Z29" s="852"/>
      <c r="AA29" s="852"/>
      <c r="AB29" s="852"/>
      <c r="AC29" s="852"/>
      <c r="AD29" s="852"/>
      <c r="AE29" s="852"/>
      <c r="AF29" s="852"/>
      <c r="AG29" s="852"/>
      <c r="AH29" s="852"/>
      <c r="AI29" s="852"/>
      <c r="AJ29" s="570"/>
    </row>
    <row r="30" spans="1:36" ht="15" customHeight="1" x14ac:dyDescent="0.15">
      <c r="A30" s="574"/>
      <c r="B30" s="574"/>
      <c r="C30" s="574"/>
      <c r="D30" s="619"/>
      <c r="E30" s="574"/>
      <c r="F30" s="574"/>
      <c r="G30" s="574"/>
      <c r="H30" s="574"/>
      <c r="I30" s="574"/>
      <c r="J30" s="574"/>
      <c r="K30" s="574"/>
      <c r="L30" s="574"/>
      <c r="M30" s="574"/>
      <c r="N30" s="574"/>
      <c r="O30" s="574"/>
      <c r="P30" s="574"/>
      <c r="Q30" s="574"/>
      <c r="R30" s="574"/>
      <c r="S30" s="574"/>
      <c r="T30" s="574"/>
      <c r="U30" s="574"/>
      <c r="V30" s="574"/>
      <c r="W30" s="574"/>
      <c r="X30" s="574"/>
      <c r="Y30" s="574"/>
      <c r="Z30" s="574"/>
      <c r="AA30" s="574"/>
      <c r="AB30" s="574"/>
      <c r="AC30" s="574"/>
      <c r="AD30" s="574"/>
      <c r="AE30" s="574"/>
      <c r="AF30" s="574"/>
      <c r="AG30" s="574"/>
      <c r="AH30" s="574"/>
      <c r="AI30" s="574"/>
      <c r="AJ30" s="570"/>
    </row>
    <row r="31" spans="1:36" ht="15" customHeight="1" x14ac:dyDescent="0.15">
      <c r="A31" s="570"/>
      <c r="B31" s="574"/>
      <c r="C31" s="574"/>
      <c r="D31" s="619"/>
      <c r="E31" s="574"/>
      <c r="F31" s="574"/>
      <c r="G31" s="574"/>
      <c r="H31" s="574"/>
      <c r="I31" s="574"/>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4"/>
      <c r="AG31" s="574"/>
      <c r="AH31" s="574"/>
      <c r="AI31" s="574"/>
      <c r="AJ31" s="570"/>
    </row>
    <row r="32" spans="1:36" ht="15" customHeight="1" x14ac:dyDescent="0.15">
      <c r="A32" s="570"/>
      <c r="B32" s="570"/>
      <c r="C32" s="570"/>
      <c r="E32" s="570"/>
      <c r="F32" s="570"/>
      <c r="G32" s="570"/>
      <c r="H32" s="570"/>
      <c r="I32" s="570"/>
      <c r="J32" s="570"/>
      <c r="K32" s="570"/>
      <c r="L32" s="570"/>
      <c r="M32" s="570"/>
      <c r="N32" s="570"/>
      <c r="O32" s="570"/>
      <c r="P32" s="570"/>
      <c r="Q32" s="570"/>
      <c r="R32" s="570"/>
      <c r="S32" s="570"/>
      <c r="T32" s="570"/>
      <c r="U32" s="570"/>
      <c r="V32" s="570"/>
      <c r="W32" s="570"/>
      <c r="X32" s="570"/>
      <c r="Y32" s="570"/>
      <c r="Z32" s="570"/>
      <c r="AA32" s="570"/>
      <c r="AB32" s="570"/>
      <c r="AC32" s="570"/>
      <c r="AD32" s="570"/>
      <c r="AE32" s="570"/>
      <c r="AF32" s="570"/>
      <c r="AG32" s="570"/>
      <c r="AH32" s="570"/>
      <c r="AI32" s="570"/>
      <c r="AJ32" s="570"/>
    </row>
    <row r="33" spans="1:36" ht="15" customHeight="1" x14ac:dyDescent="0.15">
      <c r="A33" s="570"/>
      <c r="B33" s="570"/>
      <c r="C33" s="570"/>
      <c r="D33" s="570"/>
      <c r="E33" s="570"/>
      <c r="F33" s="570"/>
      <c r="G33" s="570"/>
      <c r="H33" s="570"/>
      <c r="I33" s="570"/>
      <c r="J33" s="570"/>
      <c r="K33" s="570"/>
      <c r="L33" s="570"/>
      <c r="M33" s="570"/>
      <c r="N33" s="570"/>
      <c r="O33" s="570"/>
      <c r="P33" s="570"/>
      <c r="Q33" s="570"/>
      <c r="R33" s="570"/>
      <c r="S33" s="570"/>
      <c r="T33" s="570"/>
      <c r="U33" s="570"/>
      <c r="V33" s="570"/>
      <c r="W33" s="570"/>
      <c r="X33" s="570"/>
      <c r="Y33" s="570"/>
      <c r="Z33" s="570"/>
      <c r="AA33" s="570"/>
      <c r="AB33" s="570"/>
      <c r="AC33" s="570"/>
      <c r="AD33" s="570"/>
      <c r="AE33" s="570"/>
      <c r="AF33" s="570"/>
      <c r="AG33" s="570"/>
      <c r="AH33" s="570"/>
      <c r="AI33" s="570"/>
      <c r="AJ33" s="570"/>
    </row>
    <row r="34" spans="1:36" ht="15" customHeight="1" x14ac:dyDescent="0.15">
      <c r="A34" s="570"/>
      <c r="B34" s="570"/>
      <c r="C34" s="570"/>
      <c r="D34" s="570"/>
      <c r="E34" s="570"/>
      <c r="F34" s="570"/>
      <c r="G34" s="570"/>
      <c r="H34" s="570"/>
      <c r="I34" s="570"/>
      <c r="J34" s="570"/>
      <c r="K34" s="570"/>
      <c r="L34" s="570"/>
      <c r="M34" s="570"/>
      <c r="N34" s="570"/>
      <c r="O34" s="570"/>
      <c r="P34" s="570"/>
      <c r="Q34" s="570"/>
      <c r="R34" s="570"/>
      <c r="S34" s="570"/>
      <c r="T34" s="570"/>
      <c r="U34" s="570"/>
      <c r="V34" s="570"/>
      <c r="W34" s="570"/>
      <c r="X34" s="570"/>
      <c r="Y34" s="570"/>
      <c r="Z34" s="570"/>
      <c r="AA34" s="570"/>
      <c r="AB34" s="570"/>
      <c r="AC34" s="570"/>
      <c r="AD34" s="570"/>
      <c r="AE34" s="570"/>
      <c r="AF34" s="570"/>
      <c r="AG34" s="570"/>
      <c r="AH34" s="570"/>
      <c r="AI34" s="570"/>
      <c r="AJ34" s="570"/>
    </row>
    <row r="35" spans="1:36" ht="15" customHeight="1" x14ac:dyDescent="0.15">
      <c r="A35" s="570"/>
      <c r="B35" s="570"/>
      <c r="C35" s="570"/>
      <c r="D35" s="570"/>
      <c r="E35" s="570"/>
      <c r="F35" s="570"/>
      <c r="G35" s="570"/>
      <c r="H35" s="570"/>
      <c r="I35" s="570"/>
      <c r="J35" s="570"/>
      <c r="K35" s="570"/>
      <c r="L35" s="570"/>
      <c r="M35" s="570"/>
      <c r="N35" s="570"/>
      <c r="O35" s="570"/>
      <c r="P35" s="570"/>
      <c r="Q35" s="570"/>
      <c r="R35" s="570"/>
      <c r="S35" s="570"/>
      <c r="T35" s="570"/>
      <c r="U35" s="570"/>
      <c r="V35" s="570"/>
      <c r="W35" s="570"/>
      <c r="X35" s="570"/>
      <c r="Y35" s="570"/>
      <c r="Z35" s="570"/>
      <c r="AA35" s="570"/>
      <c r="AB35" s="570"/>
      <c r="AC35" s="570"/>
      <c r="AD35" s="570"/>
      <c r="AE35" s="570"/>
      <c r="AF35" s="570"/>
      <c r="AG35" s="570"/>
      <c r="AH35" s="570"/>
      <c r="AI35" s="570"/>
      <c r="AJ35" s="570"/>
    </row>
    <row r="36" spans="1:36" ht="15" customHeight="1" x14ac:dyDescent="0.15">
      <c r="A36" s="570"/>
      <c r="B36" s="570"/>
      <c r="C36" s="570"/>
      <c r="D36" s="570"/>
      <c r="E36" s="570"/>
      <c r="F36" s="570"/>
      <c r="G36" s="570"/>
      <c r="H36" s="570"/>
      <c r="I36" s="570"/>
      <c r="J36" s="570"/>
      <c r="K36" s="570"/>
      <c r="L36" s="570"/>
      <c r="M36" s="570"/>
      <c r="N36" s="570"/>
      <c r="O36" s="570"/>
      <c r="P36" s="570"/>
      <c r="Q36" s="570"/>
      <c r="R36" s="570"/>
      <c r="S36" s="570"/>
      <c r="T36" s="570"/>
      <c r="U36" s="570"/>
      <c r="V36" s="570"/>
      <c r="W36" s="570"/>
      <c r="X36" s="570"/>
      <c r="Y36" s="570"/>
      <c r="Z36" s="570"/>
      <c r="AA36" s="570"/>
      <c r="AB36" s="570"/>
      <c r="AC36" s="570"/>
      <c r="AD36" s="570"/>
      <c r="AE36" s="570"/>
      <c r="AF36" s="570"/>
      <c r="AG36" s="570"/>
      <c r="AH36" s="570"/>
      <c r="AI36" s="570"/>
      <c r="AJ36" s="570"/>
    </row>
    <row r="37" spans="1:36" ht="15" customHeight="1" x14ac:dyDescent="0.15">
      <c r="A37" s="570"/>
      <c r="B37" s="570"/>
      <c r="C37" s="570"/>
      <c r="D37" s="570"/>
      <c r="E37" s="570"/>
      <c r="F37" s="570"/>
      <c r="G37" s="570"/>
      <c r="H37" s="570"/>
      <c r="I37" s="570"/>
      <c r="J37" s="570"/>
      <c r="K37" s="570"/>
      <c r="L37" s="570"/>
      <c r="M37" s="570"/>
      <c r="N37" s="570"/>
      <c r="O37" s="570"/>
      <c r="P37" s="570"/>
      <c r="Q37" s="570"/>
      <c r="R37" s="570"/>
      <c r="S37" s="570"/>
      <c r="T37" s="570"/>
      <c r="U37" s="570"/>
      <c r="V37" s="570"/>
      <c r="W37" s="570"/>
      <c r="X37" s="570"/>
      <c r="Y37" s="570"/>
      <c r="Z37" s="570"/>
      <c r="AA37" s="570"/>
      <c r="AB37" s="570"/>
      <c r="AC37" s="570"/>
      <c r="AD37" s="570"/>
      <c r="AE37" s="570"/>
      <c r="AF37" s="570"/>
      <c r="AG37" s="570"/>
      <c r="AH37" s="570"/>
      <c r="AI37" s="570"/>
      <c r="AJ37" s="570"/>
    </row>
    <row r="38" spans="1:36" ht="15" customHeight="1" x14ac:dyDescent="0.15">
      <c r="A38" s="570"/>
      <c r="B38" s="570"/>
      <c r="C38" s="570"/>
      <c r="D38" s="570"/>
      <c r="E38" s="570"/>
      <c r="F38" s="570"/>
      <c r="G38" s="570"/>
      <c r="H38" s="570"/>
      <c r="I38" s="570"/>
      <c r="J38" s="570"/>
      <c r="K38" s="570"/>
      <c r="L38" s="570"/>
      <c r="M38" s="570"/>
      <c r="N38" s="570"/>
      <c r="O38" s="570"/>
      <c r="P38" s="570"/>
      <c r="Q38" s="570"/>
      <c r="R38" s="570"/>
      <c r="S38" s="570"/>
      <c r="T38" s="570"/>
      <c r="U38" s="570"/>
      <c r="V38" s="570"/>
      <c r="W38" s="570"/>
      <c r="X38" s="570"/>
      <c r="Y38" s="570"/>
      <c r="Z38" s="570"/>
      <c r="AA38" s="570"/>
      <c r="AB38" s="570"/>
      <c r="AC38" s="570"/>
      <c r="AD38" s="570"/>
      <c r="AE38" s="570"/>
      <c r="AF38" s="570"/>
      <c r="AG38" s="570"/>
      <c r="AH38" s="570"/>
      <c r="AI38" s="570"/>
      <c r="AJ38" s="570"/>
    </row>
    <row r="39" spans="1:36" ht="15" customHeight="1" x14ac:dyDescent="0.15">
      <c r="A39" s="570"/>
      <c r="B39" s="570"/>
      <c r="C39" s="570"/>
      <c r="D39" s="570"/>
      <c r="E39" s="570"/>
      <c r="F39" s="570"/>
      <c r="G39" s="570"/>
      <c r="H39" s="570"/>
      <c r="I39" s="570"/>
      <c r="J39" s="570"/>
      <c r="K39" s="570"/>
      <c r="L39" s="570"/>
      <c r="M39" s="570"/>
      <c r="N39" s="570"/>
      <c r="O39" s="570"/>
      <c r="P39" s="570"/>
      <c r="Q39" s="570"/>
      <c r="R39" s="570"/>
      <c r="S39" s="570"/>
      <c r="T39" s="570"/>
      <c r="U39" s="570"/>
      <c r="V39" s="570"/>
      <c r="W39" s="570"/>
      <c r="X39" s="570"/>
      <c r="Y39" s="570"/>
      <c r="Z39" s="570"/>
      <c r="AA39" s="570"/>
      <c r="AB39" s="570"/>
      <c r="AC39" s="570"/>
      <c r="AD39" s="570"/>
      <c r="AE39" s="570"/>
      <c r="AF39" s="570"/>
      <c r="AG39" s="570"/>
      <c r="AH39" s="570"/>
      <c r="AI39" s="570"/>
      <c r="AJ39" s="570"/>
    </row>
    <row r="40" spans="1:36" ht="15" customHeight="1" x14ac:dyDescent="0.15">
      <c r="A40" s="570"/>
      <c r="B40" s="570"/>
      <c r="C40" s="570"/>
      <c r="D40" s="570"/>
      <c r="E40" s="570"/>
      <c r="F40" s="570"/>
      <c r="G40" s="570"/>
      <c r="H40" s="570"/>
      <c r="I40" s="570"/>
      <c r="J40" s="570"/>
      <c r="K40" s="570"/>
      <c r="L40" s="570"/>
      <c r="M40" s="570"/>
      <c r="N40" s="570"/>
      <c r="O40" s="570"/>
      <c r="P40" s="570"/>
      <c r="Q40" s="570"/>
      <c r="R40" s="570"/>
      <c r="S40" s="570"/>
      <c r="T40" s="570"/>
      <c r="U40" s="570"/>
      <c r="V40" s="570"/>
      <c r="W40" s="570"/>
      <c r="X40" s="570"/>
      <c r="Y40" s="570"/>
      <c r="Z40" s="570"/>
      <c r="AA40" s="570"/>
      <c r="AB40" s="570"/>
      <c r="AC40" s="570"/>
      <c r="AD40" s="570"/>
      <c r="AE40" s="570"/>
      <c r="AF40" s="570"/>
      <c r="AG40" s="570"/>
      <c r="AH40" s="570"/>
      <c r="AI40" s="570"/>
      <c r="AJ40" s="570"/>
    </row>
    <row r="41" spans="1:36" ht="15" customHeight="1" x14ac:dyDescent="0.15">
      <c r="A41" s="570"/>
      <c r="B41" s="570"/>
      <c r="C41" s="570"/>
      <c r="D41" s="570"/>
      <c r="E41" s="570"/>
      <c r="F41" s="570"/>
      <c r="G41" s="570"/>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0"/>
      <c r="AH41" s="570"/>
      <c r="AI41" s="570"/>
      <c r="AJ41" s="570"/>
    </row>
    <row r="42" spans="1:36" ht="15" customHeight="1" x14ac:dyDescent="0.15">
      <c r="A42" s="570"/>
      <c r="B42" s="570"/>
      <c r="C42" s="570"/>
      <c r="D42" s="570"/>
      <c r="E42" s="570"/>
      <c r="F42" s="570"/>
      <c r="G42" s="570"/>
      <c r="H42" s="570"/>
      <c r="I42" s="570"/>
      <c r="J42" s="570"/>
      <c r="K42" s="570"/>
      <c r="L42" s="570"/>
      <c r="M42" s="570"/>
      <c r="N42" s="570"/>
      <c r="O42" s="570"/>
      <c r="P42" s="570"/>
      <c r="Q42" s="570"/>
      <c r="R42" s="570"/>
      <c r="S42" s="570"/>
      <c r="T42" s="570"/>
      <c r="U42" s="570"/>
      <c r="V42" s="570"/>
      <c r="W42" s="570"/>
      <c r="X42" s="570"/>
      <c r="Y42" s="570"/>
      <c r="Z42" s="570"/>
      <c r="AA42" s="570"/>
      <c r="AB42" s="570"/>
      <c r="AC42" s="570"/>
      <c r="AD42" s="570"/>
      <c r="AE42" s="570"/>
      <c r="AF42" s="570"/>
      <c r="AG42" s="570"/>
      <c r="AH42" s="570"/>
      <c r="AI42" s="570"/>
      <c r="AJ42" s="570"/>
    </row>
    <row r="43" spans="1:36" ht="15" customHeight="1" x14ac:dyDescent="0.15">
      <c r="A43" s="570"/>
      <c r="B43" s="570"/>
      <c r="C43" s="570"/>
      <c r="D43" s="570"/>
      <c r="E43" s="570"/>
      <c r="F43" s="570"/>
      <c r="G43" s="570"/>
      <c r="H43" s="570"/>
      <c r="I43" s="570"/>
      <c r="J43" s="570"/>
      <c r="K43" s="570"/>
      <c r="L43" s="570"/>
      <c r="M43" s="570"/>
      <c r="N43" s="570"/>
      <c r="O43" s="570"/>
      <c r="P43" s="570"/>
      <c r="Q43" s="570"/>
      <c r="R43" s="570"/>
      <c r="S43" s="570"/>
      <c r="T43" s="570"/>
      <c r="U43" s="570"/>
      <c r="V43" s="570"/>
      <c r="W43" s="570"/>
      <c r="X43" s="570"/>
      <c r="Y43" s="570"/>
      <c r="Z43" s="570"/>
      <c r="AA43" s="570"/>
      <c r="AB43" s="570"/>
      <c r="AC43" s="570"/>
      <c r="AD43" s="570"/>
      <c r="AE43" s="570"/>
      <c r="AF43" s="570"/>
      <c r="AG43" s="570"/>
      <c r="AH43" s="570"/>
      <c r="AI43" s="570"/>
      <c r="AJ43" s="570"/>
    </row>
  </sheetData>
  <mergeCells count="6">
    <mergeCell ref="A21:AJ21"/>
    <mergeCell ref="A1:AJ1"/>
    <mergeCell ref="B7:K7"/>
    <mergeCell ref="W10:AH10"/>
    <mergeCell ref="C16:AH19"/>
    <mergeCell ref="C13:AJ15"/>
  </mergeCells>
  <phoneticPr fontId="3"/>
  <pageMargins left="0.78740157480314965" right="0" top="0.78740157480314965"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35"/>
  <sheetViews>
    <sheetView showGridLines="0" topLeftCell="A10" zoomScaleNormal="100" zoomScaleSheetLayoutView="120" workbookViewId="0">
      <selection activeCell="K25" sqref="K25"/>
    </sheetView>
  </sheetViews>
  <sheetFormatPr defaultRowHeight="13.5" x14ac:dyDescent="0.15"/>
  <cols>
    <col min="1" max="1" width="3.25" customWidth="1"/>
    <col min="2" max="2" width="2.875" customWidth="1"/>
    <col min="3" max="3" width="8.875" customWidth="1"/>
  </cols>
  <sheetData>
    <row r="2" spans="1:11" x14ac:dyDescent="0.15">
      <c r="A2" s="864" t="s">
        <v>546</v>
      </c>
      <c r="B2" s="211"/>
      <c r="C2" s="864"/>
      <c r="D2" s="864"/>
      <c r="E2" s="211"/>
      <c r="F2" s="211"/>
      <c r="G2" s="211"/>
      <c r="H2" s="211"/>
      <c r="I2" s="211"/>
      <c r="J2" s="211"/>
      <c r="K2" s="211"/>
    </row>
    <row r="3" spans="1:11" x14ac:dyDescent="0.15">
      <c r="A3" s="211"/>
      <c r="B3" s="865"/>
      <c r="C3" s="865"/>
      <c r="D3" s="211"/>
      <c r="E3" s="211"/>
      <c r="F3" s="211"/>
      <c r="G3" s="211"/>
      <c r="H3" s="211"/>
      <c r="I3" s="211"/>
      <c r="J3" s="211"/>
      <c r="K3" s="211"/>
    </row>
    <row r="4" spans="1:11" x14ac:dyDescent="0.15">
      <c r="A4" s="211"/>
      <c r="B4" s="865"/>
      <c r="C4" s="865"/>
      <c r="D4" s="211"/>
      <c r="E4" s="211"/>
      <c r="F4" s="211"/>
      <c r="G4" s="211"/>
      <c r="H4" s="211"/>
      <c r="I4" s="930" t="s">
        <v>711</v>
      </c>
      <c r="J4" s="930"/>
      <c r="K4" s="930"/>
    </row>
    <row r="5" spans="1:11" x14ac:dyDescent="0.15">
      <c r="A5" s="211"/>
      <c r="B5" s="211"/>
      <c r="C5" s="211"/>
      <c r="D5" s="211"/>
      <c r="E5" s="211"/>
      <c r="F5" s="211"/>
      <c r="G5" s="211"/>
      <c r="H5" s="211"/>
      <c r="I5" s="211"/>
      <c r="J5" s="211"/>
      <c r="K5" s="866" t="s">
        <v>723</v>
      </c>
    </row>
    <row r="6" spans="1:11" x14ac:dyDescent="0.15">
      <c r="A6" s="211"/>
      <c r="B6" s="211"/>
      <c r="C6" s="211"/>
      <c r="D6" s="211"/>
      <c r="E6" s="211"/>
      <c r="F6" s="211"/>
      <c r="G6" s="211"/>
      <c r="H6" s="211"/>
      <c r="I6" s="211"/>
      <c r="J6" s="211"/>
      <c r="K6" s="866"/>
    </row>
    <row r="7" spans="1:11" x14ac:dyDescent="0.15">
      <c r="A7" s="211"/>
      <c r="B7" s="865"/>
      <c r="C7" s="865"/>
      <c r="D7" s="211"/>
      <c r="E7" s="211"/>
      <c r="F7" s="211"/>
      <c r="G7" s="211"/>
      <c r="H7" s="211"/>
      <c r="I7" s="211"/>
      <c r="J7" s="211"/>
      <c r="K7" s="211"/>
    </row>
    <row r="8" spans="1:11" x14ac:dyDescent="0.15">
      <c r="A8" s="211"/>
      <c r="B8" s="930" t="s">
        <v>725</v>
      </c>
      <c r="C8" s="930"/>
      <c r="D8" s="930"/>
      <c r="E8" s="930"/>
      <c r="F8" s="930"/>
      <c r="G8" s="930"/>
      <c r="H8" s="930"/>
      <c r="I8" s="211"/>
      <c r="J8" s="211"/>
      <c r="K8" s="211"/>
    </row>
    <row r="9" spans="1:11" x14ac:dyDescent="0.15">
      <c r="A9" s="211"/>
      <c r="B9" s="865"/>
      <c r="C9" s="865"/>
      <c r="D9" s="211"/>
      <c r="E9" s="211"/>
      <c r="F9" s="211"/>
      <c r="G9" s="211"/>
      <c r="H9" s="211"/>
      <c r="I9" s="211"/>
      <c r="J9" s="211"/>
      <c r="K9" s="211"/>
    </row>
    <row r="10" spans="1:11" x14ac:dyDescent="0.15">
      <c r="A10" s="211"/>
      <c r="B10" s="865"/>
      <c r="C10" s="865"/>
      <c r="D10" s="211"/>
      <c r="E10" s="211"/>
      <c r="F10" s="211"/>
      <c r="G10" s="211"/>
      <c r="H10" s="211"/>
      <c r="I10" s="211"/>
      <c r="J10" s="211"/>
      <c r="K10" s="211"/>
    </row>
    <row r="11" spans="1:11" x14ac:dyDescent="0.15">
      <c r="A11" s="211"/>
      <c r="B11" s="865"/>
      <c r="C11" s="865"/>
      <c r="D11" s="211"/>
      <c r="E11" s="211"/>
      <c r="F11" s="211"/>
      <c r="G11" s="211"/>
      <c r="H11" s="211"/>
      <c r="I11" s="211"/>
      <c r="J11" s="211"/>
      <c r="K11" s="211"/>
    </row>
    <row r="12" spans="1:11" x14ac:dyDescent="0.15">
      <c r="A12" s="211"/>
      <c r="B12" s="211"/>
      <c r="C12" s="211"/>
      <c r="D12" s="211"/>
      <c r="E12" s="211"/>
      <c r="F12" s="211"/>
      <c r="G12" s="211"/>
      <c r="H12" s="935" t="s">
        <v>726</v>
      </c>
      <c r="I12" s="939"/>
      <c r="J12" s="939"/>
      <c r="K12" s="939"/>
    </row>
    <row r="13" spans="1:11" x14ac:dyDescent="0.15">
      <c r="A13" s="211"/>
      <c r="B13" s="211"/>
      <c r="C13" s="211"/>
      <c r="D13" s="211"/>
      <c r="E13" s="211"/>
      <c r="F13" s="211"/>
      <c r="G13" s="211"/>
      <c r="H13" s="877"/>
      <c r="I13" s="877"/>
      <c r="J13" s="877"/>
      <c r="K13" s="877"/>
    </row>
    <row r="14" spans="1:11" x14ac:dyDescent="0.15">
      <c r="A14" s="211"/>
      <c r="B14" s="865"/>
      <c r="C14" s="865"/>
      <c r="D14" s="211"/>
      <c r="E14" s="211"/>
      <c r="F14" s="211"/>
      <c r="G14" s="211"/>
      <c r="H14" s="211"/>
      <c r="I14" s="211"/>
      <c r="J14" s="211"/>
      <c r="K14" s="211"/>
    </row>
    <row r="15" spans="1:11" x14ac:dyDescent="0.15">
      <c r="A15" s="933" t="s">
        <v>727</v>
      </c>
      <c r="B15" s="933"/>
      <c r="C15" s="933"/>
      <c r="D15" s="933"/>
      <c r="E15" s="933"/>
      <c r="F15" s="933"/>
      <c r="G15" s="933"/>
      <c r="H15" s="933"/>
      <c r="I15" s="933"/>
      <c r="J15" s="933"/>
      <c r="K15" s="933"/>
    </row>
    <row r="16" spans="1:11" x14ac:dyDescent="0.15">
      <c r="A16" s="933"/>
      <c r="B16" s="933"/>
      <c r="C16" s="933"/>
      <c r="D16" s="933"/>
      <c r="E16" s="933"/>
      <c r="F16" s="933"/>
      <c r="G16" s="933"/>
      <c r="H16" s="933"/>
      <c r="I16" s="933"/>
      <c r="J16" s="933"/>
      <c r="K16" s="933"/>
    </row>
    <row r="17" spans="1:11" x14ac:dyDescent="0.15">
      <c r="A17" s="211"/>
      <c r="B17" s="865"/>
      <c r="C17" s="865"/>
      <c r="D17" s="211"/>
      <c r="E17" s="211"/>
      <c r="F17" s="211"/>
      <c r="G17" s="211"/>
      <c r="H17" s="211"/>
      <c r="I17" s="211"/>
      <c r="J17" s="211"/>
      <c r="K17" s="211"/>
    </row>
    <row r="18" spans="1:11" x14ac:dyDescent="0.15">
      <c r="A18" s="211"/>
      <c r="B18" s="934" t="s">
        <v>629</v>
      </c>
      <c r="C18" s="934"/>
      <c r="D18" s="934"/>
      <c r="E18" s="934"/>
      <c r="F18" s="934"/>
      <c r="G18" s="934"/>
      <c r="H18" s="934"/>
      <c r="I18" s="934"/>
      <c r="J18" s="934"/>
      <c r="K18" s="934"/>
    </row>
    <row r="19" spans="1:11" ht="26.25" customHeight="1" x14ac:dyDescent="0.15">
      <c r="A19" s="211"/>
      <c r="B19" s="934"/>
      <c r="C19" s="934"/>
      <c r="D19" s="934"/>
      <c r="E19" s="934"/>
      <c r="F19" s="934"/>
      <c r="G19" s="934"/>
      <c r="H19" s="934"/>
      <c r="I19" s="934"/>
      <c r="J19" s="934"/>
      <c r="K19" s="934"/>
    </row>
    <row r="20" spans="1:11" ht="26.25" customHeight="1" x14ac:dyDescent="0.15">
      <c r="A20" s="211"/>
      <c r="B20" s="934"/>
      <c r="C20" s="934"/>
      <c r="D20" s="934"/>
      <c r="E20" s="934"/>
      <c r="F20" s="934"/>
      <c r="G20" s="934"/>
      <c r="H20" s="934"/>
      <c r="I20" s="934"/>
      <c r="J20" s="934"/>
      <c r="K20" s="934"/>
    </row>
    <row r="21" spans="1:11" x14ac:dyDescent="0.15">
      <c r="A21" s="211"/>
      <c r="B21" s="878"/>
      <c r="C21" s="878"/>
      <c r="D21" s="878"/>
      <c r="E21" s="878"/>
      <c r="F21" s="878"/>
      <c r="G21" s="878"/>
      <c r="H21" s="878"/>
      <c r="I21" s="878"/>
      <c r="J21" s="878"/>
      <c r="K21" s="878"/>
    </row>
    <row r="22" spans="1:11" x14ac:dyDescent="0.15">
      <c r="A22" s="211"/>
      <c r="B22" s="935" t="s">
        <v>75</v>
      </c>
      <c r="C22" s="935"/>
      <c r="D22" s="935"/>
      <c r="E22" s="935"/>
      <c r="F22" s="935"/>
      <c r="G22" s="935"/>
      <c r="H22" s="935"/>
      <c r="I22" s="935"/>
      <c r="J22" s="935"/>
      <c r="K22" s="935"/>
    </row>
    <row r="23" spans="1:11" x14ac:dyDescent="0.15">
      <c r="A23" s="211"/>
      <c r="B23" s="878"/>
      <c r="C23" s="878"/>
      <c r="D23" s="878"/>
      <c r="E23" s="878"/>
      <c r="F23" s="878"/>
      <c r="G23" s="878"/>
      <c r="H23" s="878"/>
      <c r="I23" s="878"/>
      <c r="J23" s="878"/>
      <c r="K23" s="878"/>
    </row>
    <row r="24" spans="1:11" x14ac:dyDescent="0.15">
      <c r="A24" s="211"/>
      <c r="B24" s="930" t="s">
        <v>630</v>
      </c>
      <c r="C24" s="930"/>
      <c r="D24" s="930"/>
      <c r="E24" s="930"/>
      <c r="F24" s="936"/>
      <c r="G24" s="936"/>
      <c r="H24" s="936"/>
      <c r="I24" s="936"/>
      <c r="J24" s="936"/>
      <c r="K24" s="936"/>
    </row>
    <row r="25" spans="1:11" x14ac:dyDescent="0.15">
      <c r="A25" s="211"/>
      <c r="B25" s="935"/>
      <c r="C25" s="935"/>
      <c r="D25" s="937"/>
      <c r="E25" s="937"/>
      <c r="F25" s="937"/>
      <c r="G25" s="211"/>
      <c r="H25" s="211"/>
      <c r="I25" s="211"/>
      <c r="J25" s="211"/>
      <c r="K25" s="211"/>
    </row>
    <row r="26" spans="1:11" x14ac:dyDescent="0.15">
      <c r="A26" s="211"/>
      <c r="B26" s="930"/>
      <c r="C26" s="930"/>
      <c r="D26" s="930"/>
      <c r="E26" s="930"/>
      <c r="F26" s="930"/>
      <c r="G26" s="936"/>
      <c r="H26" s="936"/>
      <c r="I26" s="936"/>
      <c r="J26" s="936"/>
      <c r="K26" s="936"/>
    </row>
    <row r="27" spans="1:11" x14ac:dyDescent="0.15">
      <c r="A27" s="211"/>
      <c r="B27" s="879"/>
      <c r="C27" s="876"/>
      <c r="D27" s="876"/>
      <c r="E27" s="876"/>
      <c r="F27" s="876"/>
      <c r="G27" s="211"/>
      <c r="H27" s="211"/>
      <c r="I27" s="211"/>
      <c r="J27" s="211"/>
      <c r="K27" s="211"/>
    </row>
    <row r="28" spans="1:11" x14ac:dyDescent="0.15">
      <c r="A28" s="211"/>
      <c r="B28" s="211"/>
      <c r="C28" s="930"/>
      <c r="D28" s="930"/>
      <c r="E28" s="930"/>
      <c r="F28" s="930"/>
      <c r="G28" s="930"/>
      <c r="H28" s="930"/>
      <c r="I28" s="930"/>
      <c r="J28" s="211"/>
      <c r="K28" s="211"/>
    </row>
    <row r="29" spans="1:11" x14ac:dyDescent="0.15">
      <c r="A29" s="211"/>
      <c r="B29" s="211"/>
      <c r="C29" s="876"/>
      <c r="D29" s="876"/>
      <c r="E29" s="876"/>
      <c r="F29" s="876"/>
      <c r="G29" s="876"/>
      <c r="H29" s="876"/>
      <c r="I29" s="876"/>
      <c r="J29" s="211"/>
      <c r="K29" s="211"/>
    </row>
    <row r="30" spans="1:11" x14ac:dyDescent="0.15">
      <c r="A30" s="211"/>
      <c r="B30" s="867"/>
      <c r="C30" s="938"/>
      <c r="D30" s="938"/>
      <c r="E30" s="938"/>
      <c r="F30" s="938"/>
      <c r="G30" s="938"/>
      <c r="H30" s="938"/>
      <c r="I30" s="938"/>
      <c r="J30" s="938"/>
      <c r="K30" s="938"/>
    </row>
    <row r="31" spans="1:11" x14ac:dyDescent="0.15">
      <c r="A31" s="211"/>
      <c r="B31" s="211"/>
      <c r="C31" s="938"/>
      <c r="D31" s="938"/>
      <c r="E31" s="938"/>
      <c r="F31" s="938"/>
      <c r="G31" s="938"/>
      <c r="H31" s="938"/>
      <c r="I31" s="938"/>
      <c r="J31" s="938"/>
      <c r="K31" s="938"/>
    </row>
    <row r="32" spans="1:11" ht="9" customHeight="1" x14ac:dyDescent="0.15">
      <c r="B32" s="610"/>
      <c r="C32" s="610"/>
      <c r="D32" s="610"/>
      <c r="E32" s="610"/>
      <c r="F32" s="610"/>
      <c r="G32" s="610"/>
      <c r="H32" s="610"/>
    </row>
    <row r="33" spans="2:9" x14ac:dyDescent="0.15">
      <c r="B33" s="610"/>
    </row>
    <row r="34" spans="2:9" ht="18.75" customHeight="1" x14ac:dyDescent="0.15">
      <c r="B34" s="610"/>
    </row>
    <row r="35" spans="2:9" x14ac:dyDescent="0.15">
      <c r="B35" s="929"/>
      <c r="C35" s="929"/>
      <c r="D35" s="929"/>
      <c r="E35" s="929"/>
      <c r="F35" s="929"/>
      <c r="G35" s="929"/>
      <c r="H35" s="929"/>
      <c r="I35" s="929"/>
    </row>
  </sheetData>
  <mergeCells count="12">
    <mergeCell ref="B35:I35"/>
    <mergeCell ref="I4:K4"/>
    <mergeCell ref="B8:H8"/>
    <mergeCell ref="H12:K12"/>
    <mergeCell ref="A15:K16"/>
    <mergeCell ref="B18:K20"/>
    <mergeCell ref="B22:K22"/>
    <mergeCell ref="B24:K24"/>
    <mergeCell ref="B25:F25"/>
    <mergeCell ref="B26:K26"/>
    <mergeCell ref="C28:I28"/>
    <mergeCell ref="C30:K31"/>
  </mergeCells>
  <phoneticPr fontId="3"/>
  <pageMargins left="0.78740157480314965" right="0" top="0.78740157480314965" bottom="0"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51"/>
  <sheetViews>
    <sheetView showGridLines="0" showRowColHeaders="0" zoomScaleNormal="100" zoomScaleSheetLayoutView="120" workbookViewId="0">
      <selection activeCell="Q23" sqref="Q23"/>
    </sheetView>
  </sheetViews>
  <sheetFormatPr defaultRowHeight="13.5" x14ac:dyDescent="0.15"/>
  <cols>
    <col min="1" max="1" width="3.25" customWidth="1"/>
    <col min="2" max="2" width="2.875" customWidth="1"/>
    <col min="3" max="3" width="8.875" customWidth="1"/>
  </cols>
  <sheetData>
    <row r="2" spans="1:11" x14ac:dyDescent="0.15">
      <c r="A2" s="864" t="s">
        <v>662</v>
      </c>
      <c r="B2" s="211"/>
      <c r="C2" s="864"/>
      <c r="D2" s="864"/>
      <c r="E2" s="211"/>
      <c r="F2" s="211"/>
      <c r="G2" s="211"/>
      <c r="H2" s="211"/>
      <c r="I2" s="211"/>
      <c r="J2" s="211"/>
      <c r="K2" s="211"/>
    </row>
    <row r="3" spans="1:11" x14ac:dyDescent="0.15">
      <c r="A3" s="211"/>
      <c r="B3" s="865"/>
      <c r="C3" s="865"/>
      <c r="D3" s="211"/>
      <c r="E3" s="211"/>
      <c r="F3" s="211"/>
      <c r="G3" s="211"/>
      <c r="H3" s="211"/>
      <c r="I3" s="211"/>
      <c r="J3" s="211"/>
      <c r="K3" s="211"/>
    </row>
    <row r="4" spans="1:11" x14ac:dyDescent="0.15">
      <c r="A4" s="211"/>
      <c r="B4" s="865"/>
      <c r="C4" s="865"/>
      <c r="D4" s="211"/>
      <c r="E4" s="211"/>
      <c r="F4" s="211"/>
      <c r="G4" s="211"/>
      <c r="H4" s="211"/>
      <c r="I4" s="930" t="s">
        <v>728</v>
      </c>
      <c r="J4" s="930"/>
      <c r="K4" s="930"/>
    </row>
    <row r="5" spans="1:11" x14ac:dyDescent="0.15">
      <c r="A5" s="211"/>
      <c r="B5" s="211"/>
      <c r="C5" s="211"/>
      <c r="D5" s="211"/>
      <c r="E5" s="211"/>
      <c r="F5" s="211"/>
      <c r="G5" s="211"/>
      <c r="H5" s="211"/>
      <c r="I5" s="930" t="s">
        <v>515</v>
      </c>
      <c r="J5" s="930"/>
      <c r="K5" s="930"/>
    </row>
    <row r="6" spans="1:11" x14ac:dyDescent="0.15">
      <c r="A6" s="211"/>
      <c r="B6" s="211"/>
      <c r="C6" s="211"/>
      <c r="D6" s="211"/>
      <c r="E6" s="211"/>
      <c r="F6" s="211"/>
      <c r="G6" s="211"/>
      <c r="H6" s="211"/>
      <c r="I6" s="211"/>
      <c r="J6" s="211"/>
      <c r="K6" s="866"/>
    </row>
    <row r="7" spans="1:11" x14ac:dyDescent="0.15">
      <c r="A7" s="211"/>
      <c r="B7" s="865"/>
      <c r="C7" s="865"/>
      <c r="D7" s="211"/>
      <c r="E7" s="211"/>
      <c r="F7" s="211"/>
      <c r="G7" s="211"/>
      <c r="H7" s="211"/>
      <c r="I7" s="211"/>
      <c r="J7" s="211"/>
      <c r="K7" s="211"/>
    </row>
    <row r="8" spans="1:11" x14ac:dyDescent="0.15">
      <c r="A8" s="211"/>
      <c r="B8" s="930" t="s">
        <v>725</v>
      </c>
      <c r="C8" s="930"/>
      <c r="D8" s="930"/>
      <c r="E8" s="930"/>
      <c r="F8" s="930"/>
      <c r="G8" s="930"/>
      <c r="H8" s="930"/>
      <c r="I8" s="211"/>
      <c r="J8" s="211"/>
      <c r="K8" s="211"/>
    </row>
    <row r="9" spans="1:11" x14ac:dyDescent="0.15">
      <c r="A9" s="211"/>
      <c r="B9" s="865"/>
      <c r="C9" s="865"/>
      <c r="D9" s="211"/>
      <c r="E9" s="211"/>
      <c r="F9" s="211"/>
      <c r="G9" s="211"/>
      <c r="H9" s="211"/>
      <c r="I9" s="211"/>
      <c r="J9" s="211"/>
      <c r="K9" s="211"/>
    </row>
    <row r="10" spans="1:11" x14ac:dyDescent="0.15">
      <c r="A10" s="211"/>
      <c r="B10" s="865"/>
      <c r="C10" s="865"/>
      <c r="D10" s="211"/>
      <c r="E10" s="211"/>
      <c r="F10" s="211"/>
      <c r="G10" s="211"/>
      <c r="H10" s="211"/>
      <c r="I10" s="211"/>
      <c r="J10" s="211"/>
      <c r="K10" s="211"/>
    </row>
    <row r="11" spans="1:11" x14ac:dyDescent="0.15">
      <c r="A11" s="211"/>
      <c r="B11" s="865"/>
      <c r="C11" s="865"/>
      <c r="D11" s="211"/>
      <c r="E11" s="211"/>
      <c r="F11" s="211"/>
      <c r="G11" s="211"/>
      <c r="H11" s="211"/>
      <c r="I11" s="211"/>
      <c r="J11" s="211"/>
      <c r="K11" s="211"/>
    </row>
    <row r="12" spans="1:11" x14ac:dyDescent="0.15">
      <c r="A12" s="211"/>
      <c r="B12" s="211"/>
      <c r="C12" s="211"/>
      <c r="D12" s="211"/>
      <c r="E12" s="211"/>
      <c r="F12" s="211"/>
      <c r="G12" s="211"/>
      <c r="H12" s="935" t="s">
        <v>712</v>
      </c>
      <c r="I12" s="939"/>
      <c r="J12" s="939"/>
      <c r="K12" s="939"/>
    </row>
    <row r="13" spans="1:11" x14ac:dyDescent="0.15">
      <c r="A13" s="211"/>
      <c r="B13" s="211"/>
      <c r="C13" s="211"/>
      <c r="D13" s="211"/>
      <c r="E13" s="211"/>
      <c r="F13" s="211"/>
      <c r="G13" s="211"/>
      <c r="H13" s="877"/>
      <c r="I13" s="877"/>
      <c r="J13" s="877"/>
      <c r="K13" s="877"/>
    </row>
    <row r="14" spans="1:11" x14ac:dyDescent="0.15">
      <c r="A14" s="211"/>
      <c r="B14" s="865"/>
      <c r="C14" s="865"/>
      <c r="D14" s="211"/>
      <c r="E14" s="211"/>
      <c r="F14" s="211"/>
      <c r="G14" s="211"/>
      <c r="H14" s="211"/>
      <c r="I14" s="211"/>
      <c r="J14" s="211"/>
      <c r="K14" s="211"/>
    </row>
    <row r="15" spans="1:11" x14ac:dyDescent="0.15">
      <c r="A15" s="933" t="s">
        <v>699</v>
      </c>
      <c r="B15" s="933"/>
      <c r="C15" s="933"/>
      <c r="D15" s="933"/>
      <c r="E15" s="933"/>
      <c r="F15" s="933"/>
      <c r="G15" s="933"/>
      <c r="H15" s="933"/>
      <c r="I15" s="933"/>
      <c r="J15" s="933"/>
      <c r="K15" s="933"/>
    </row>
    <row r="16" spans="1:11" x14ac:dyDescent="0.15">
      <c r="A16" s="933"/>
      <c r="B16" s="933"/>
      <c r="C16" s="933"/>
      <c r="D16" s="933"/>
      <c r="E16" s="933"/>
      <c r="F16" s="933"/>
      <c r="G16" s="933"/>
      <c r="H16" s="933"/>
      <c r="I16" s="933"/>
      <c r="J16" s="933"/>
      <c r="K16" s="933"/>
    </row>
    <row r="17" spans="1:11" x14ac:dyDescent="0.15">
      <c r="A17" s="211"/>
      <c r="B17" s="865"/>
      <c r="C17" s="865"/>
      <c r="D17" s="211"/>
      <c r="E17" s="211"/>
      <c r="F17" s="211"/>
      <c r="G17" s="211"/>
      <c r="H17" s="211"/>
      <c r="I17" s="211"/>
      <c r="J17" s="211"/>
      <c r="K17" s="211"/>
    </row>
    <row r="18" spans="1:11" x14ac:dyDescent="0.15">
      <c r="A18" s="211"/>
      <c r="B18" s="934" t="s">
        <v>713</v>
      </c>
      <c r="C18" s="934"/>
      <c r="D18" s="934"/>
      <c r="E18" s="934"/>
      <c r="F18" s="934"/>
      <c r="G18" s="934"/>
      <c r="H18" s="934"/>
      <c r="I18" s="934"/>
      <c r="J18" s="934"/>
      <c r="K18" s="934"/>
    </row>
    <row r="19" spans="1:11" ht="26.25" customHeight="1" x14ac:dyDescent="0.15">
      <c r="A19" s="211"/>
      <c r="B19" s="934"/>
      <c r="C19" s="934"/>
      <c r="D19" s="934"/>
      <c r="E19" s="934"/>
      <c r="F19" s="934"/>
      <c r="G19" s="934"/>
      <c r="H19" s="934"/>
      <c r="I19" s="934"/>
      <c r="J19" s="934"/>
      <c r="K19" s="934"/>
    </row>
    <row r="20" spans="1:11" ht="26.25" customHeight="1" x14ac:dyDescent="0.15">
      <c r="A20" s="211"/>
      <c r="B20" s="934"/>
      <c r="C20" s="934"/>
      <c r="D20" s="934"/>
      <c r="E20" s="934"/>
      <c r="F20" s="934"/>
      <c r="G20" s="934"/>
      <c r="H20" s="934"/>
      <c r="I20" s="934"/>
      <c r="J20" s="934"/>
      <c r="K20" s="934"/>
    </row>
    <row r="21" spans="1:11" x14ac:dyDescent="0.15">
      <c r="A21" s="211"/>
      <c r="B21" s="878"/>
      <c r="C21" s="878"/>
      <c r="D21" s="878"/>
      <c r="E21" s="878"/>
      <c r="F21" s="878"/>
      <c r="G21" s="878"/>
      <c r="H21" s="878"/>
      <c r="I21" s="878"/>
      <c r="J21" s="878"/>
      <c r="K21" s="878"/>
    </row>
    <row r="22" spans="1:11" x14ac:dyDescent="0.15">
      <c r="A22" s="211"/>
      <c r="B22" s="935" t="s">
        <v>75</v>
      </c>
      <c r="C22" s="935"/>
      <c r="D22" s="935"/>
      <c r="E22" s="935"/>
      <c r="F22" s="935"/>
      <c r="G22" s="935"/>
      <c r="H22" s="935"/>
      <c r="I22" s="935"/>
      <c r="J22" s="935"/>
      <c r="K22" s="935"/>
    </row>
    <row r="23" spans="1:11" x14ac:dyDescent="0.15">
      <c r="A23" s="211"/>
      <c r="B23" s="878"/>
      <c r="C23" s="878"/>
      <c r="D23" s="878"/>
      <c r="E23" s="878"/>
      <c r="F23" s="878"/>
      <c r="G23" s="878"/>
      <c r="H23" s="878"/>
      <c r="I23" s="878"/>
      <c r="J23" s="878"/>
      <c r="K23" s="878"/>
    </row>
    <row r="24" spans="1:11" x14ac:dyDescent="0.15">
      <c r="A24" s="211"/>
      <c r="B24" s="930" t="s">
        <v>663</v>
      </c>
      <c r="C24" s="930"/>
      <c r="D24" s="930"/>
      <c r="E24" s="930"/>
      <c r="F24" s="936"/>
      <c r="G24" s="936"/>
      <c r="H24" s="936"/>
      <c r="I24" s="936"/>
      <c r="J24" s="936"/>
      <c r="K24" s="936"/>
    </row>
    <row r="25" spans="1:11" x14ac:dyDescent="0.15">
      <c r="A25" s="211"/>
      <c r="B25" s="935"/>
      <c r="C25" s="935"/>
      <c r="D25" s="937"/>
      <c r="E25" s="937"/>
      <c r="F25" s="937"/>
      <c r="G25" s="211"/>
      <c r="H25" s="211"/>
      <c r="I25" s="211"/>
      <c r="J25" s="211"/>
      <c r="K25" s="211"/>
    </row>
    <row r="26" spans="1:11" x14ac:dyDescent="0.15">
      <c r="A26" s="211"/>
      <c r="B26" s="930" t="s">
        <v>664</v>
      </c>
      <c r="C26" s="930"/>
      <c r="D26" s="930"/>
      <c r="E26" s="930"/>
      <c r="F26" s="930"/>
      <c r="G26" s="936"/>
      <c r="H26" s="936"/>
      <c r="I26" s="936"/>
      <c r="J26" s="936"/>
      <c r="K26" s="936"/>
    </row>
    <row r="27" spans="1:11" x14ac:dyDescent="0.15">
      <c r="A27" s="211"/>
      <c r="B27" s="879"/>
      <c r="C27" s="876"/>
      <c r="D27" s="876"/>
      <c r="E27" s="876"/>
      <c r="F27" s="876"/>
      <c r="G27" s="211"/>
      <c r="H27" s="211"/>
      <c r="I27" s="211"/>
      <c r="J27" s="878"/>
      <c r="K27" s="211"/>
    </row>
    <row r="28" spans="1:11" x14ac:dyDescent="0.15">
      <c r="A28" s="211"/>
      <c r="B28" s="211"/>
      <c r="C28" s="930" t="s">
        <v>665</v>
      </c>
      <c r="D28" s="930"/>
      <c r="E28" s="930"/>
      <c r="F28" s="930"/>
      <c r="G28" s="930"/>
      <c r="H28" s="930"/>
      <c r="I28" s="930"/>
      <c r="J28" s="211"/>
      <c r="K28" s="211"/>
    </row>
    <row r="29" spans="1:11" ht="14.25" thickBot="1" x14ac:dyDescent="0.2">
      <c r="A29" s="211"/>
      <c r="B29" s="211"/>
      <c r="C29" s="876"/>
      <c r="D29" s="876"/>
      <c r="E29" s="876"/>
      <c r="F29" s="876"/>
      <c r="G29" s="876"/>
      <c r="H29" s="876"/>
      <c r="I29" s="876"/>
      <c r="J29" s="211"/>
      <c r="K29" s="211"/>
    </row>
    <row r="30" spans="1:11" x14ac:dyDescent="0.15">
      <c r="A30" s="211"/>
      <c r="B30" s="867"/>
      <c r="C30" s="949"/>
      <c r="D30" s="950"/>
      <c r="E30" s="950"/>
      <c r="F30" s="950"/>
      <c r="G30" s="950"/>
      <c r="H30" s="950"/>
      <c r="I30" s="950"/>
      <c r="J30" s="950"/>
      <c r="K30" s="951"/>
    </row>
    <row r="31" spans="1:11" x14ac:dyDescent="0.15">
      <c r="A31" s="211"/>
      <c r="B31" s="211"/>
      <c r="C31" s="952"/>
      <c r="D31" s="953"/>
      <c r="E31" s="953"/>
      <c r="F31" s="953"/>
      <c r="G31" s="953"/>
      <c r="H31" s="953"/>
      <c r="I31" s="953"/>
      <c r="J31" s="953"/>
      <c r="K31" s="954"/>
    </row>
    <row r="32" spans="1:11" ht="9" customHeight="1" x14ac:dyDescent="0.15">
      <c r="A32" s="211"/>
      <c r="B32" s="575"/>
      <c r="C32" s="880"/>
      <c r="D32" s="881"/>
      <c r="E32" s="881"/>
      <c r="F32" s="881"/>
      <c r="G32" s="881"/>
      <c r="H32" s="881"/>
      <c r="I32" s="882"/>
      <c r="J32" s="882"/>
      <c r="K32" s="883"/>
    </row>
    <row r="33" spans="1:11" ht="14.25" thickBot="1" x14ac:dyDescent="0.2">
      <c r="A33" s="211"/>
      <c r="B33" s="575"/>
      <c r="C33" s="884"/>
      <c r="D33" s="885"/>
      <c r="E33" s="885"/>
      <c r="F33" s="885"/>
      <c r="G33" s="885"/>
      <c r="H33" s="885"/>
      <c r="I33" s="885"/>
      <c r="J33" s="885"/>
      <c r="K33" s="886"/>
    </row>
    <row r="34" spans="1:11" ht="18.75" customHeight="1" x14ac:dyDescent="0.15">
      <c r="A34" s="211"/>
      <c r="B34" s="575"/>
      <c r="C34" s="211"/>
      <c r="D34" s="211"/>
      <c r="E34" s="211"/>
      <c r="F34" s="211"/>
      <c r="G34" s="211"/>
      <c r="H34" s="211"/>
      <c r="I34" s="211"/>
      <c r="J34" s="211"/>
      <c r="K34" s="211"/>
    </row>
    <row r="35" spans="1:11" x14ac:dyDescent="0.15">
      <c r="A35" s="211"/>
      <c r="B35" s="878"/>
      <c r="C35" s="930" t="s">
        <v>666</v>
      </c>
      <c r="D35" s="930"/>
      <c r="E35" s="930"/>
      <c r="F35" s="930"/>
      <c r="G35" s="930"/>
      <c r="H35" s="930"/>
      <c r="I35" s="930"/>
      <c r="J35" s="211"/>
      <c r="K35" s="211"/>
    </row>
    <row r="36" spans="1:11" ht="14.25" thickBot="1" x14ac:dyDescent="0.2">
      <c r="A36" s="211"/>
      <c r="B36" s="211"/>
      <c r="C36" s="211"/>
      <c r="D36" s="211"/>
      <c r="E36" s="211"/>
      <c r="F36" s="211"/>
      <c r="G36" s="211"/>
      <c r="H36" s="211"/>
      <c r="I36" s="211"/>
      <c r="J36" s="211"/>
      <c r="K36" s="211"/>
    </row>
    <row r="37" spans="1:11" x14ac:dyDescent="0.15">
      <c r="A37" s="211"/>
      <c r="B37" s="211"/>
      <c r="C37" s="940"/>
      <c r="D37" s="941"/>
      <c r="E37" s="941"/>
      <c r="F37" s="941"/>
      <c r="G37" s="941"/>
      <c r="H37" s="941"/>
      <c r="I37" s="941"/>
      <c r="J37" s="941"/>
      <c r="K37" s="942"/>
    </row>
    <row r="38" spans="1:11" x14ac:dyDescent="0.15">
      <c r="A38" s="211"/>
      <c r="B38" s="211"/>
      <c r="C38" s="943"/>
      <c r="D38" s="944"/>
      <c r="E38" s="944"/>
      <c r="F38" s="944"/>
      <c r="G38" s="944"/>
      <c r="H38" s="944"/>
      <c r="I38" s="944"/>
      <c r="J38" s="944"/>
      <c r="K38" s="945"/>
    </row>
    <row r="39" spans="1:11" x14ac:dyDescent="0.15">
      <c r="A39" s="211"/>
      <c r="B39" s="211"/>
      <c r="C39" s="943"/>
      <c r="D39" s="944"/>
      <c r="E39" s="944"/>
      <c r="F39" s="944"/>
      <c r="G39" s="944"/>
      <c r="H39" s="944"/>
      <c r="I39" s="944"/>
      <c r="J39" s="944"/>
      <c r="K39" s="945"/>
    </row>
    <row r="40" spans="1:11" ht="14.25" thickBot="1" x14ac:dyDescent="0.2">
      <c r="A40" s="211"/>
      <c r="B40" s="211"/>
      <c r="C40" s="946"/>
      <c r="D40" s="947"/>
      <c r="E40" s="947"/>
      <c r="F40" s="947"/>
      <c r="G40" s="947"/>
      <c r="H40" s="947"/>
      <c r="I40" s="947"/>
      <c r="J40" s="947"/>
      <c r="K40" s="948"/>
    </row>
    <row r="41" spans="1:11" x14ac:dyDescent="0.15">
      <c r="A41" s="211"/>
      <c r="B41" s="211"/>
      <c r="C41" s="211"/>
      <c r="D41" s="211"/>
      <c r="E41" s="211"/>
      <c r="F41" s="211"/>
      <c r="G41" s="211"/>
      <c r="H41" s="211"/>
      <c r="I41" s="211"/>
      <c r="J41" s="211"/>
      <c r="K41" s="211"/>
    </row>
    <row r="42" spans="1:11" x14ac:dyDescent="0.15">
      <c r="A42" s="211"/>
      <c r="B42" s="930" t="s">
        <v>667</v>
      </c>
      <c r="C42" s="930"/>
      <c r="D42" s="930"/>
      <c r="E42" s="930"/>
      <c r="F42" s="930"/>
      <c r="G42" s="936"/>
      <c r="H42" s="936"/>
      <c r="I42" s="936"/>
      <c r="J42" s="936"/>
      <c r="K42" s="936"/>
    </row>
    <row r="43" spans="1:11" x14ac:dyDescent="0.15">
      <c r="A43" s="211"/>
      <c r="B43" s="211"/>
      <c r="C43" s="211"/>
      <c r="D43" s="211"/>
      <c r="E43" s="211"/>
      <c r="F43" s="211"/>
      <c r="G43" s="211"/>
      <c r="H43" s="211"/>
      <c r="I43" s="211"/>
      <c r="J43" s="211"/>
      <c r="K43" s="211"/>
    </row>
    <row r="44" spans="1:11" x14ac:dyDescent="0.15">
      <c r="A44" s="211"/>
      <c r="B44" s="211"/>
      <c r="C44" s="211"/>
      <c r="D44" s="211"/>
      <c r="E44" s="211"/>
      <c r="F44" s="211"/>
      <c r="G44" s="211"/>
      <c r="H44" s="211"/>
      <c r="I44" s="211"/>
      <c r="J44" s="211"/>
      <c r="K44" s="211"/>
    </row>
    <row r="45" spans="1:11" x14ac:dyDescent="0.15">
      <c r="A45" s="211"/>
      <c r="B45" s="211"/>
      <c r="C45" s="211"/>
      <c r="D45" s="211"/>
      <c r="E45" s="211"/>
      <c r="F45" s="211"/>
      <c r="G45" s="211"/>
      <c r="H45" s="211"/>
      <c r="I45" s="211"/>
      <c r="J45" s="211"/>
      <c r="K45" s="211"/>
    </row>
    <row r="46" spans="1:11" x14ac:dyDescent="0.15">
      <c r="A46" s="211"/>
      <c r="B46" s="211"/>
      <c r="C46" s="211"/>
      <c r="D46" s="211"/>
      <c r="E46" s="211"/>
      <c r="F46" s="211"/>
      <c r="G46" s="211"/>
      <c r="H46" s="211"/>
      <c r="I46" s="211"/>
      <c r="J46" s="211"/>
      <c r="K46" s="211"/>
    </row>
    <row r="47" spans="1:11" x14ac:dyDescent="0.15">
      <c r="A47" s="211"/>
      <c r="B47" s="211"/>
      <c r="C47" s="211"/>
      <c r="D47" s="211"/>
      <c r="E47" s="211"/>
      <c r="F47" s="211"/>
      <c r="G47" s="211"/>
      <c r="H47" s="211"/>
      <c r="I47" s="211"/>
      <c r="J47" s="211"/>
      <c r="K47" s="211"/>
    </row>
    <row r="48" spans="1:11" x14ac:dyDescent="0.15">
      <c r="A48" s="211"/>
      <c r="B48" s="211"/>
      <c r="C48" s="211"/>
      <c r="D48" s="211"/>
      <c r="E48" s="211"/>
      <c r="F48" s="211"/>
      <c r="G48" s="211"/>
      <c r="H48" s="211"/>
      <c r="I48" s="211"/>
      <c r="J48" s="211"/>
      <c r="K48" s="211"/>
    </row>
    <row r="49" spans="1:11" x14ac:dyDescent="0.15">
      <c r="A49" s="862"/>
      <c r="B49" s="862"/>
      <c r="C49" s="862"/>
      <c r="D49" s="862"/>
      <c r="E49" s="862"/>
      <c r="F49" s="862"/>
      <c r="G49" s="862"/>
      <c r="H49" s="862"/>
      <c r="I49" s="862"/>
      <c r="J49" s="862"/>
      <c r="K49" s="862"/>
    </row>
    <row r="50" spans="1:11" x14ac:dyDescent="0.15">
      <c r="A50" s="862"/>
      <c r="B50" s="862"/>
      <c r="C50" s="862"/>
      <c r="D50" s="862"/>
      <c r="E50" s="862"/>
      <c r="F50" s="862"/>
      <c r="G50" s="862"/>
      <c r="H50" s="862"/>
      <c r="I50" s="862"/>
      <c r="J50" s="862"/>
      <c r="K50" s="862"/>
    </row>
    <row r="51" spans="1:11" x14ac:dyDescent="0.15">
      <c r="A51" s="862"/>
      <c r="B51" s="862"/>
      <c r="C51" s="862"/>
      <c r="D51" s="862"/>
      <c r="E51" s="862"/>
      <c r="F51" s="862"/>
      <c r="G51" s="862"/>
      <c r="H51" s="862"/>
      <c r="I51" s="862"/>
      <c r="J51" s="862"/>
      <c r="K51" s="862"/>
    </row>
  </sheetData>
  <mergeCells count="15">
    <mergeCell ref="C37:K40"/>
    <mergeCell ref="B42:K42"/>
    <mergeCell ref="B24:K24"/>
    <mergeCell ref="B25:F25"/>
    <mergeCell ref="B26:K26"/>
    <mergeCell ref="C28:I28"/>
    <mergeCell ref="C30:K31"/>
    <mergeCell ref="C35:I35"/>
    <mergeCell ref="B22:K22"/>
    <mergeCell ref="I4:K4"/>
    <mergeCell ref="B8:H8"/>
    <mergeCell ref="H12:K12"/>
    <mergeCell ref="A15:K16"/>
    <mergeCell ref="B18:K20"/>
    <mergeCell ref="I5:K5"/>
  </mergeCells>
  <phoneticPr fontId="3"/>
  <pageMargins left="0.78740157480314965" right="0" top="0.78740157480314965" bottom="0" header="0.51181102362204722"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3"/>
  <sheetViews>
    <sheetView showGridLines="0" zoomScale="55" zoomScaleNormal="55" zoomScaleSheetLayoutView="100" workbookViewId="0">
      <selection activeCell="L30" sqref="L30"/>
    </sheetView>
  </sheetViews>
  <sheetFormatPr defaultColWidth="4.875" defaultRowHeight="18.75" x14ac:dyDescent="0.15"/>
  <cols>
    <col min="1" max="1" width="2.25" style="859" customWidth="1"/>
    <col min="2" max="2" width="4.125" style="859" customWidth="1"/>
    <col min="3" max="3" width="25.875" style="859" customWidth="1"/>
    <col min="4" max="4" width="4.875" style="859" customWidth="1"/>
    <col min="5" max="5" width="25.875" style="859" customWidth="1"/>
    <col min="6" max="6" width="4.875" style="859" customWidth="1"/>
    <col min="7" max="7" width="25.875" style="859" customWidth="1"/>
    <col min="8" max="8" width="34.375" style="859" customWidth="1"/>
    <col min="9" max="9" width="3.125" style="859" customWidth="1"/>
    <col min="10" max="247" width="9" style="859" customWidth="1"/>
    <col min="248" max="248" width="2.25" style="859" customWidth="1"/>
    <col min="249" max="249" width="4.875" style="859" customWidth="1"/>
    <col min="250" max="250" width="25.875" style="859" customWidth="1"/>
    <col min="251" max="251" width="4.875" style="859" customWidth="1"/>
    <col min="252" max="252" width="25.875" style="859" customWidth="1"/>
    <col min="253" max="253" width="4.875" style="859" customWidth="1"/>
    <col min="254" max="254" width="25.875" style="859" customWidth="1"/>
    <col min="255" max="16384" width="4.875" style="859"/>
  </cols>
  <sheetData>
    <row r="1" spans="1:8" x14ac:dyDescent="0.15">
      <c r="B1" s="859" t="s">
        <v>706</v>
      </c>
    </row>
    <row r="2" spans="1:8" ht="22.5" x14ac:dyDescent="0.15">
      <c r="B2" s="887" t="s">
        <v>707</v>
      </c>
      <c r="C2" s="871"/>
      <c r="D2" s="871"/>
      <c r="E2" s="871"/>
      <c r="F2" s="871"/>
      <c r="G2" s="871"/>
      <c r="H2" s="871" t="s">
        <v>708</v>
      </c>
    </row>
    <row r="3" spans="1:8" s="872" customFormat="1" ht="24" customHeight="1" x14ac:dyDescent="0.15">
      <c r="A3" s="871"/>
      <c r="B3" s="871"/>
      <c r="C3" s="871"/>
      <c r="D3" s="871"/>
      <c r="E3" s="871"/>
      <c r="F3" s="871"/>
      <c r="G3" s="871"/>
      <c r="H3" s="888"/>
    </row>
    <row r="4" spans="1:8" s="861" customFormat="1" ht="14.25" customHeight="1" x14ac:dyDescent="0.15">
      <c r="B4" s="889"/>
      <c r="C4" s="889"/>
      <c r="D4" s="890"/>
      <c r="E4" s="889"/>
      <c r="F4" s="890"/>
      <c r="G4" s="889"/>
      <c r="H4" s="891"/>
    </row>
    <row r="5" spans="1:8" x14ac:dyDescent="0.15">
      <c r="B5" s="892"/>
      <c r="C5" s="893"/>
      <c r="D5" s="894"/>
      <c r="E5" s="894"/>
      <c r="F5" s="894"/>
      <c r="G5" s="894"/>
      <c r="H5" s="895"/>
    </row>
    <row r="6" spans="1:8" x14ac:dyDescent="0.15">
      <c r="B6" s="892"/>
      <c r="C6" s="896"/>
      <c r="H6" s="892"/>
    </row>
    <row r="7" spans="1:8" x14ac:dyDescent="0.15">
      <c r="B7" s="892"/>
      <c r="C7" s="896"/>
      <c r="H7" s="892"/>
    </row>
    <row r="8" spans="1:8" x14ac:dyDescent="0.15">
      <c r="B8" s="892"/>
      <c r="C8" s="896"/>
      <c r="H8" s="892"/>
    </row>
    <row r="9" spans="1:8" x14ac:dyDescent="0.15">
      <c r="B9" s="892"/>
      <c r="C9" s="896"/>
      <c r="H9" s="892"/>
    </row>
    <row r="10" spans="1:8" x14ac:dyDescent="0.15">
      <c r="B10" s="892"/>
      <c r="C10" s="896"/>
      <c r="H10" s="892"/>
    </row>
    <row r="11" spans="1:8" x14ac:dyDescent="0.15">
      <c r="B11" s="892"/>
      <c r="C11" s="896"/>
      <c r="H11" s="892"/>
    </row>
    <row r="12" spans="1:8" x14ac:dyDescent="0.15">
      <c r="B12" s="892"/>
      <c r="C12" s="896"/>
      <c r="H12" s="892"/>
    </row>
    <row r="13" spans="1:8" x14ac:dyDescent="0.15">
      <c r="B13" s="892"/>
      <c r="C13" s="896"/>
      <c r="H13" s="892"/>
    </row>
    <row r="14" spans="1:8" x14ac:dyDescent="0.15">
      <c r="B14" s="892"/>
      <c r="C14" s="896"/>
      <c r="H14" s="892"/>
    </row>
    <row r="15" spans="1:8" x14ac:dyDescent="0.15">
      <c r="B15" s="892"/>
      <c r="C15" s="896"/>
      <c r="H15" s="892"/>
    </row>
    <row r="16" spans="1:8" x14ac:dyDescent="0.15">
      <c r="B16" s="892"/>
      <c r="C16" s="896"/>
      <c r="H16" s="892"/>
    </row>
    <row r="17" spans="2:8" x14ac:dyDescent="0.15">
      <c r="B17" s="892"/>
      <c r="C17" s="896"/>
      <c r="H17" s="892"/>
    </row>
    <row r="18" spans="2:8" x14ac:dyDescent="0.15">
      <c r="B18" s="892"/>
      <c r="C18" s="896"/>
      <c r="H18" s="892"/>
    </row>
    <row r="19" spans="2:8" x14ac:dyDescent="0.15">
      <c r="B19" s="892"/>
      <c r="C19" s="896"/>
      <c r="H19" s="892"/>
    </row>
    <row r="20" spans="2:8" x14ac:dyDescent="0.15">
      <c r="B20" s="892"/>
      <c r="C20" s="896"/>
      <c r="H20" s="892"/>
    </row>
    <row r="21" spans="2:8" x14ac:dyDescent="0.15">
      <c r="B21" s="892"/>
      <c r="C21" s="896"/>
      <c r="H21" s="892"/>
    </row>
    <row r="22" spans="2:8" x14ac:dyDescent="0.15">
      <c r="B22" s="892"/>
      <c r="C22" s="896"/>
      <c r="H22" s="892"/>
    </row>
    <row r="23" spans="2:8" x14ac:dyDescent="0.15">
      <c r="B23" s="892"/>
      <c r="C23" s="896"/>
      <c r="H23" s="892"/>
    </row>
    <row r="24" spans="2:8" x14ac:dyDescent="0.15">
      <c r="B24" s="892"/>
      <c r="C24" s="896"/>
      <c r="H24" s="892"/>
    </row>
    <row r="25" spans="2:8" x14ac:dyDescent="0.15">
      <c r="B25" s="892"/>
      <c r="C25" s="896"/>
      <c r="H25" s="892"/>
    </row>
    <row r="26" spans="2:8" x14ac:dyDescent="0.15">
      <c r="B26" s="892"/>
      <c r="C26" s="896"/>
      <c r="H26" s="892"/>
    </row>
    <row r="27" spans="2:8" x14ac:dyDescent="0.15">
      <c r="B27" s="892"/>
      <c r="C27" s="896"/>
      <c r="H27" s="892"/>
    </row>
    <row r="28" spans="2:8" x14ac:dyDescent="0.15">
      <c r="B28" s="892"/>
      <c r="C28" s="896"/>
      <c r="H28" s="892"/>
    </row>
    <row r="29" spans="2:8" x14ac:dyDescent="0.15">
      <c r="B29" s="892"/>
      <c r="C29" s="896"/>
      <c r="H29" s="892"/>
    </row>
    <row r="30" spans="2:8" x14ac:dyDescent="0.15">
      <c r="B30" s="892"/>
      <c r="C30" s="896"/>
      <c r="H30" s="892"/>
    </row>
    <row r="31" spans="2:8" x14ac:dyDescent="0.15">
      <c r="B31" s="892"/>
      <c r="C31" s="897"/>
      <c r="D31" s="898"/>
      <c r="E31" s="898"/>
      <c r="F31" s="898"/>
      <c r="G31" s="898"/>
      <c r="H31" s="899"/>
    </row>
    <row r="32" spans="2:8" ht="17.45" customHeight="1" x14ac:dyDescent="0.15">
      <c r="C32" s="955" t="s">
        <v>714</v>
      </c>
      <c r="D32" s="955"/>
      <c r="E32" s="955"/>
      <c r="F32" s="955"/>
      <c r="G32" s="955"/>
      <c r="H32" s="955"/>
    </row>
    <row r="33" spans="3:8" x14ac:dyDescent="0.15">
      <c r="C33" s="956" t="s">
        <v>709</v>
      </c>
      <c r="D33" s="956"/>
      <c r="E33" s="956"/>
      <c r="F33" s="956"/>
      <c r="G33" s="956"/>
      <c r="H33" s="956"/>
    </row>
  </sheetData>
  <mergeCells count="2">
    <mergeCell ref="C32:H32"/>
    <mergeCell ref="C33:H33"/>
  </mergeCells>
  <phoneticPr fontId="3"/>
  <printOptions horizontalCentered="1"/>
  <pageMargins left="0.19685039370078741" right="0.19685039370078741" top="0.55118110236220474" bottom="0.35433070866141736" header="0.31496062992125984" footer="0.31496062992125984"/>
  <pageSetup paperSize="9" scale="93"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5"/>
  <sheetViews>
    <sheetView showGridLines="0" showRowColHeaders="0" zoomScaleNormal="100" zoomScaleSheetLayoutView="120" workbookViewId="0">
      <selection activeCell="O38" sqref="O38"/>
    </sheetView>
  </sheetViews>
  <sheetFormatPr defaultRowHeight="13.5" x14ac:dyDescent="0.15"/>
  <cols>
    <col min="1" max="1" width="3.25" customWidth="1"/>
    <col min="2" max="2" width="2.875" customWidth="1"/>
    <col min="3" max="3" width="8.875" customWidth="1"/>
  </cols>
  <sheetData>
    <row r="1" spans="1:11" x14ac:dyDescent="0.15">
      <c r="A1" s="211"/>
      <c r="B1" s="211"/>
      <c r="C1" s="211"/>
      <c r="D1" s="211"/>
      <c r="E1" s="211"/>
      <c r="F1" s="211"/>
      <c r="G1" s="211"/>
      <c r="H1" s="211"/>
      <c r="I1" s="211"/>
      <c r="J1" s="211"/>
      <c r="K1" s="211"/>
    </row>
    <row r="2" spans="1:11" x14ac:dyDescent="0.15">
      <c r="A2" s="864" t="s">
        <v>668</v>
      </c>
      <c r="B2" s="211"/>
      <c r="C2" s="864"/>
      <c r="D2" s="864"/>
      <c r="E2" s="211"/>
      <c r="F2" s="211"/>
      <c r="G2" s="211"/>
      <c r="H2" s="211"/>
      <c r="I2" s="211"/>
      <c r="J2" s="211"/>
      <c r="K2" s="211"/>
    </row>
    <row r="3" spans="1:11" x14ac:dyDescent="0.15">
      <c r="A3" s="211"/>
      <c r="B3" s="865"/>
      <c r="C3" s="865"/>
      <c r="D3" s="211"/>
      <c r="E3" s="211"/>
      <c r="F3" s="211"/>
      <c r="G3" s="211"/>
      <c r="H3" s="211"/>
      <c r="I3" s="211"/>
      <c r="J3" s="211"/>
      <c r="K3" s="211"/>
    </row>
    <row r="4" spans="1:11" x14ac:dyDescent="0.15">
      <c r="A4" s="211"/>
      <c r="B4" s="865"/>
      <c r="C4" s="865"/>
      <c r="D4" s="211"/>
      <c r="E4" s="211"/>
      <c r="F4" s="211"/>
      <c r="G4" s="211"/>
      <c r="H4" s="211"/>
      <c r="I4" s="930" t="s">
        <v>729</v>
      </c>
      <c r="J4" s="930"/>
      <c r="K4" s="930"/>
    </row>
    <row r="5" spans="1:11" x14ac:dyDescent="0.15">
      <c r="A5" s="211"/>
      <c r="B5" s="211"/>
      <c r="C5" s="211"/>
      <c r="D5" s="211"/>
      <c r="E5" s="211"/>
      <c r="F5" s="211"/>
      <c r="G5" s="211"/>
      <c r="H5" s="211"/>
      <c r="I5" s="211"/>
      <c r="J5" s="211"/>
      <c r="K5" s="866" t="s">
        <v>723</v>
      </c>
    </row>
    <row r="6" spans="1:11" x14ac:dyDescent="0.15">
      <c r="A6" s="211"/>
      <c r="B6" s="211"/>
      <c r="C6" s="211"/>
      <c r="D6" s="211"/>
      <c r="E6" s="211"/>
      <c r="F6" s="211"/>
      <c r="G6" s="211"/>
      <c r="H6" s="211"/>
      <c r="I6" s="211"/>
      <c r="J6" s="211"/>
      <c r="K6" s="866"/>
    </row>
    <row r="7" spans="1:11" x14ac:dyDescent="0.15">
      <c r="A7" s="211"/>
      <c r="B7" s="865"/>
      <c r="C7" s="865"/>
      <c r="D7" s="211"/>
      <c r="E7" s="211"/>
      <c r="F7" s="211"/>
      <c r="G7" s="211"/>
      <c r="H7" s="211"/>
      <c r="I7" s="211"/>
      <c r="J7" s="211"/>
      <c r="K7" s="211"/>
    </row>
    <row r="8" spans="1:11" x14ac:dyDescent="0.15">
      <c r="A8" s="211"/>
      <c r="B8" s="930" t="s">
        <v>730</v>
      </c>
      <c r="C8" s="930"/>
      <c r="D8" s="930"/>
      <c r="E8" s="930"/>
      <c r="F8" s="930"/>
      <c r="G8" s="930"/>
      <c r="H8" s="930"/>
      <c r="I8" s="211"/>
      <c r="J8" s="211"/>
      <c r="K8" s="211"/>
    </row>
    <row r="9" spans="1:11" x14ac:dyDescent="0.15">
      <c r="A9" s="211"/>
      <c r="B9" s="865"/>
      <c r="C9" s="865"/>
      <c r="D9" s="211"/>
      <c r="E9" s="211"/>
      <c r="F9" s="211"/>
      <c r="G9" s="211"/>
      <c r="H9" s="211"/>
      <c r="I9" s="211"/>
      <c r="J9" s="211"/>
      <c r="K9" s="211"/>
    </row>
    <row r="10" spans="1:11" x14ac:dyDescent="0.15">
      <c r="A10" s="211"/>
      <c r="B10" s="865"/>
      <c r="C10" s="865"/>
      <c r="D10" s="211"/>
      <c r="E10" s="211"/>
      <c r="F10" s="211"/>
      <c r="G10" s="211"/>
      <c r="H10" s="211"/>
      <c r="I10" s="211"/>
      <c r="J10" s="211"/>
      <c r="K10" s="211"/>
    </row>
    <row r="11" spans="1:11" x14ac:dyDescent="0.15">
      <c r="A11" s="211"/>
      <c r="B11" s="865"/>
      <c r="C11" s="865"/>
      <c r="D11" s="211"/>
      <c r="E11" s="211"/>
      <c r="F11" s="211"/>
      <c r="G11" s="211"/>
      <c r="H11" s="211"/>
      <c r="I11" s="211"/>
      <c r="J11" s="211"/>
      <c r="K11" s="211"/>
    </row>
    <row r="12" spans="1:11" x14ac:dyDescent="0.15">
      <c r="A12" s="211"/>
      <c r="B12" s="211"/>
      <c r="C12" s="211"/>
      <c r="D12" s="211"/>
      <c r="E12" s="211"/>
      <c r="F12" s="211"/>
      <c r="G12" s="211"/>
      <c r="H12" s="931" t="s">
        <v>731</v>
      </c>
      <c r="I12" s="932"/>
      <c r="J12" s="932"/>
      <c r="K12" s="932"/>
    </row>
    <row r="13" spans="1:11" x14ac:dyDescent="0.15">
      <c r="A13" s="211"/>
      <c r="B13" s="211"/>
      <c r="C13" s="211"/>
      <c r="D13" s="211"/>
      <c r="E13" s="211"/>
      <c r="F13" s="211"/>
      <c r="G13" s="211"/>
      <c r="H13" s="877"/>
      <c r="I13" s="877"/>
      <c r="J13" s="877"/>
      <c r="K13" s="877"/>
    </row>
    <row r="14" spans="1:11" x14ac:dyDescent="0.15">
      <c r="A14" s="211"/>
      <c r="B14" s="865"/>
      <c r="C14" s="865"/>
      <c r="D14" s="211"/>
      <c r="E14" s="211"/>
      <c r="F14" s="211"/>
      <c r="G14" s="211"/>
      <c r="H14" s="211"/>
      <c r="I14" s="211"/>
      <c r="J14" s="211"/>
      <c r="K14" s="211"/>
    </row>
    <row r="15" spans="1:11" x14ac:dyDescent="0.15">
      <c r="A15" s="933" t="s">
        <v>732</v>
      </c>
      <c r="B15" s="933"/>
      <c r="C15" s="933"/>
      <c r="D15" s="933"/>
      <c r="E15" s="933"/>
      <c r="F15" s="933"/>
      <c r="G15" s="933"/>
      <c r="H15" s="933"/>
      <c r="I15" s="933"/>
      <c r="J15" s="933"/>
      <c r="K15" s="933"/>
    </row>
    <row r="16" spans="1:11" x14ac:dyDescent="0.15">
      <c r="A16" s="933"/>
      <c r="B16" s="933"/>
      <c r="C16" s="933"/>
      <c r="D16" s="933"/>
      <c r="E16" s="933"/>
      <c r="F16" s="933"/>
      <c r="G16" s="933"/>
      <c r="H16" s="933"/>
      <c r="I16" s="933"/>
      <c r="J16" s="933"/>
      <c r="K16" s="933"/>
    </row>
    <row r="17" spans="1:11" x14ac:dyDescent="0.15">
      <c r="A17" s="211"/>
      <c r="B17" s="865"/>
      <c r="C17" s="865"/>
      <c r="D17" s="211"/>
      <c r="E17" s="211"/>
      <c r="F17" s="211"/>
      <c r="G17" s="211"/>
      <c r="H17" s="211"/>
      <c r="I17" s="211"/>
      <c r="J17" s="211"/>
      <c r="K17" s="211"/>
    </row>
    <row r="18" spans="1:11" x14ac:dyDescent="0.15">
      <c r="A18" s="211"/>
      <c r="B18" s="934" t="s">
        <v>700</v>
      </c>
      <c r="C18" s="934"/>
      <c r="D18" s="934"/>
      <c r="E18" s="934"/>
      <c r="F18" s="934"/>
      <c r="G18" s="934"/>
      <c r="H18" s="934"/>
      <c r="I18" s="934"/>
      <c r="J18" s="934"/>
      <c r="K18" s="934"/>
    </row>
    <row r="19" spans="1:11" ht="26.25" customHeight="1" x14ac:dyDescent="0.15">
      <c r="A19" s="211"/>
      <c r="B19" s="934"/>
      <c r="C19" s="934"/>
      <c r="D19" s="934"/>
      <c r="E19" s="934"/>
      <c r="F19" s="934"/>
      <c r="G19" s="934"/>
      <c r="H19" s="934"/>
      <c r="I19" s="934"/>
      <c r="J19" s="934"/>
      <c r="K19" s="934"/>
    </row>
    <row r="20" spans="1:11" ht="26.25" customHeight="1" x14ac:dyDescent="0.15">
      <c r="A20" s="211"/>
      <c r="B20" s="934"/>
      <c r="C20" s="934"/>
      <c r="D20" s="934"/>
      <c r="E20" s="934"/>
      <c r="F20" s="934"/>
      <c r="G20" s="934"/>
      <c r="H20" s="934"/>
      <c r="I20" s="934"/>
      <c r="J20" s="934"/>
      <c r="K20" s="934"/>
    </row>
    <row r="21" spans="1:11" x14ac:dyDescent="0.15">
      <c r="A21" s="211"/>
      <c r="B21" s="878"/>
      <c r="C21" s="878"/>
      <c r="D21" s="878"/>
      <c r="E21" s="878"/>
      <c r="F21" s="878"/>
      <c r="G21" s="878"/>
      <c r="H21" s="878"/>
      <c r="I21" s="878"/>
      <c r="J21" s="878"/>
      <c r="K21" s="878"/>
    </row>
    <row r="22" spans="1:11" x14ac:dyDescent="0.15">
      <c r="A22" s="211"/>
      <c r="B22" s="935"/>
      <c r="C22" s="935"/>
      <c r="D22" s="935"/>
      <c r="E22" s="935"/>
      <c r="F22" s="935"/>
      <c r="G22" s="935"/>
      <c r="H22" s="935"/>
      <c r="I22" s="935"/>
      <c r="J22" s="935"/>
      <c r="K22" s="935"/>
    </row>
    <row r="23" spans="1:11" x14ac:dyDescent="0.15">
      <c r="A23" s="211"/>
      <c r="B23" s="935"/>
      <c r="C23" s="935"/>
      <c r="D23" s="935"/>
      <c r="E23" s="935"/>
      <c r="F23" s="935"/>
      <c r="G23" s="935"/>
      <c r="H23" s="935"/>
      <c r="I23" s="935"/>
      <c r="J23" s="935"/>
      <c r="K23" s="935"/>
    </row>
    <row r="24" spans="1:11" x14ac:dyDescent="0.15">
      <c r="A24" s="211"/>
      <c r="B24" s="930"/>
      <c r="C24" s="930"/>
      <c r="D24" s="930"/>
      <c r="E24" s="930"/>
      <c r="F24" s="876"/>
      <c r="G24" s="211"/>
      <c r="H24" s="211"/>
      <c r="I24" s="211"/>
      <c r="J24" s="211"/>
      <c r="K24" s="211"/>
    </row>
    <row r="25" spans="1:11" x14ac:dyDescent="0.15">
      <c r="A25" s="211"/>
      <c r="B25" s="935"/>
      <c r="C25" s="935"/>
      <c r="D25" s="937"/>
      <c r="E25" s="937"/>
      <c r="F25" s="937"/>
      <c r="G25" s="211"/>
      <c r="H25" s="211"/>
      <c r="I25" s="211"/>
      <c r="J25" s="211"/>
      <c r="K25" s="211"/>
    </row>
    <row r="26" spans="1:11" x14ac:dyDescent="0.15">
      <c r="A26" s="211"/>
      <c r="B26" s="930"/>
      <c r="C26" s="930"/>
      <c r="D26" s="930"/>
      <c r="E26" s="930"/>
      <c r="F26" s="930"/>
      <c r="G26" s="211"/>
      <c r="H26" s="211"/>
      <c r="I26" s="211"/>
      <c r="J26" s="211"/>
      <c r="K26" s="211"/>
    </row>
    <row r="27" spans="1:11" x14ac:dyDescent="0.15">
      <c r="A27" s="211"/>
      <c r="B27" s="879"/>
      <c r="C27" s="876"/>
      <c r="D27" s="876"/>
      <c r="E27" s="876"/>
      <c r="F27" s="876"/>
      <c r="G27" s="211"/>
      <c r="H27" s="211"/>
      <c r="I27" s="211"/>
      <c r="J27" s="211"/>
      <c r="K27" s="211"/>
    </row>
    <row r="28" spans="1:11" x14ac:dyDescent="0.15">
      <c r="A28" s="211"/>
      <c r="B28" s="211"/>
      <c r="C28" s="930"/>
      <c r="D28" s="930"/>
      <c r="E28" s="930"/>
      <c r="F28" s="930"/>
      <c r="G28" s="930"/>
      <c r="H28" s="930"/>
      <c r="I28" s="930"/>
      <c r="J28" s="211"/>
      <c r="K28" s="211"/>
    </row>
    <row r="29" spans="1:11" x14ac:dyDescent="0.15">
      <c r="A29" s="211"/>
      <c r="B29" s="211"/>
      <c r="C29" s="876"/>
      <c r="D29" s="876"/>
      <c r="E29" s="876"/>
      <c r="F29" s="935" t="s">
        <v>660</v>
      </c>
      <c r="G29" s="935"/>
      <c r="H29" s="935"/>
      <c r="I29" s="935"/>
      <c r="J29" s="935"/>
      <c r="K29" s="935"/>
    </row>
    <row r="30" spans="1:11" x14ac:dyDescent="0.15">
      <c r="A30" s="862"/>
      <c r="B30" s="868"/>
      <c r="C30" s="957"/>
      <c r="D30" s="957"/>
      <c r="E30" s="957"/>
      <c r="F30" s="957"/>
      <c r="G30" s="957"/>
      <c r="H30" s="957"/>
      <c r="I30" s="957"/>
      <c r="J30" s="957"/>
      <c r="K30" s="957"/>
    </row>
    <row r="31" spans="1:11" x14ac:dyDescent="0.15">
      <c r="A31" s="862"/>
      <c r="B31" s="862"/>
      <c r="C31" s="957"/>
      <c r="D31" s="957"/>
      <c r="E31" s="957"/>
      <c r="F31" s="957"/>
      <c r="G31" s="957"/>
      <c r="H31" s="957"/>
      <c r="I31" s="957"/>
      <c r="J31" s="957"/>
      <c r="K31" s="957"/>
    </row>
    <row r="32" spans="1:11" ht="9" customHeight="1" x14ac:dyDescent="0.15">
      <c r="B32" s="610"/>
      <c r="C32" s="610"/>
      <c r="D32" s="610"/>
      <c r="E32" s="610"/>
      <c r="F32" s="610"/>
      <c r="G32" s="610"/>
      <c r="H32" s="610"/>
    </row>
    <row r="33" spans="2:9" x14ac:dyDescent="0.15">
      <c r="B33" s="610"/>
    </row>
    <row r="34" spans="2:9" ht="18.75" customHeight="1" x14ac:dyDescent="0.15">
      <c r="B34" s="610"/>
    </row>
    <row r="35" spans="2:9" x14ac:dyDescent="0.15">
      <c r="B35" s="929"/>
      <c r="C35" s="929"/>
      <c r="D35" s="929"/>
      <c r="E35" s="929"/>
      <c r="F35" s="929"/>
      <c r="G35" s="929"/>
      <c r="H35" s="929"/>
      <c r="I35" s="929"/>
    </row>
  </sheetData>
  <mergeCells count="14">
    <mergeCell ref="B35:I35"/>
    <mergeCell ref="B24:E24"/>
    <mergeCell ref="B25:F25"/>
    <mergeCell ref="B26:F26"/>
    <mergeCell ref="C28:I28"/>
    <mergeCell ref="F29:K29"/>
    <mergeCell ref="C30:K31"/>
    <mergeCell ref="B23:K23"/>
    <mergeCell ref="B22:K22"/>
    <mergeCell ref="I4:K4"/>
    <mergeCell ref="B8:H8"/>
    <mergeCell ref="H12:K12"/>
    <mergeCell ref="A15:K16"/>
    <mergeCell ref="B18:K20"/>
  </mergeCells>
  <phoneticPr fontId="3"/>
  <pageMargins left="0.78740157480314965" right="0" top="0.78740157480314965" bottom="0" header="0.51181102362204722" footer="0.5118110236220472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M50"/>
  <sheetViews>
    <sheetView showGridLines="0" topLeftCell="A19" zoomScale="75" zoomScaleNormal="75" workbookViewId="0">
      <selection activeCell="AC11" sqref="AC10:AC11"/>
    </sheetView>
  </sheetViews>
  <sheetFormatPr defaultColWidth="8.625" defaultRowHeight="18" customHeight="1" x14ac:dyDescent="0.15"/>
  <cols>
    <col min="1" max="1" width="4.125" style="519" customWidth="1"/>
    <col min="2" max="2" width="4.375" style="519" customWidth="1"/>
    <col min="3" max="10" width="4.625" style="519" customWidth="1"/>
    <col min="11" max="11" width="4.75" style="519" customWidth="1"/>
    <col min="12" max="14" width="4.625" style="519" customWidth="1"/>
    <col min="15" max="15" width="4.75" style="519" customWidth="1"/>
    <col min="16" max="38" width="4.625" style="519" customWidth="1"/>
    <col min="39" max="39" width="5.125" style="519" customWidth="1"/>
    <col min="40" max="127" width="4.625" style="519" customWidth="1"/>
    <col min="128" max="16384" width="8.625" style="519"/>
  </cols>
  <sheetData>
    <row r="1" spans="2:39" ht="18" customHeight="1" x14ac:dyDescent="0.15">
      <c r="B1" s="518"/>
    </row>
    <row r="2" spans="2:39" ht="24.95" customHeight="1" x14ac:dyDescent="0.2">
      <c r="B2" s="520" t="s">
        <v>733</v>
      </c>
      <c r="C2" s="520"/>
      <c r="D2" s="520"/>
      <c r="E2" s="520"/>
      <c r="F2" s="520"/>
      <c r="G2" s="520"/>
      <c r="H2" s="520"/>
      <c r="I2" s="520"/>
      <c r="J2" s="520"/>
      <c r="K2" s="520"/>
      <c r="L2" s="520"/>
      <c r="M2" s="520"/>
      <c r="N2" s="520"/>
      <c r="O2" s="520"/>
      <c r="P2" s="520"/>
      <c r="Q2" s="520"/>
      <c r="R2" s="520"/>
    </row>
    <row r="3" spans="2:39" ht="24.95" customHeight="1" x14ac:dyDescent="0.15">
      <c r="B3" s="521"/>
      <c r="C3" s="522"/>
      <c r="D3" s="522"/>
      <c r="E3" s="522"/>
      <c r="F3" s="522"/>
      <c r="G3" s="522"/>
      <c r="H3" s="522"/>
      <c r="I3" s="522"/>
      <c r="J3" s="522"/>
      <c r="K3" s="522"/>
      <c r="L3" s="522"/>
      <c r="M3" s="522"/>
      <c r="N3" s="522"/>
      <c r="O3" s="522"/>
      <c r="P3" s="522"/>
    </row>
    <row r="4" spans="2:39" ht="27.95" customHeight="1" x14ac:dyDescent="0.15">
      <c r="B4" s="958" t="s">
        <v>467</v>
      </c>
      <c r="C4" s="958"/>
      <c r="D4" s="958"/>
      <c r="E4" s="958"/>
      <c r="F4" s="958"/>
      <c r="G4" s="958"/>
      <c r="H4" s="958"/>
      <c r="I4" s="958"/>
      <c r="J4" s="958"/>
      <c r="K4" s="958"/>
      <c r="L4" s="958"/>
      <c r="M4" s="958"/>
      <c r="N4" s="958"/>
      <c r="O4" s="958"/>
      <c r="P4" s="958"/>
      <c r="Q4" s="958"/>
      <c r="R4" s="958"/>
      <c r="S4" s="958"/>
      <c r="T4" s="958"/>
      <c r="U4" s="958"/>
      <c r="V4" s="958"/>
      <c r="W4" s="958"/>
      <c r="X4" s="958"/>
      <c r="Y4" s="958"/>
      <c r="Z4" s="958"/>
      <c r="AA4" s="958"/>
      <c r="AB4" s="958"/>
      <c r="AC4" s="958"/>
      <c r="AD4" s="958"/>
      <c r="AE4" s="958"/>
      <c r="AF4" s="958"/>
      <c r="AG4" s="958"/>
      <c r="AH4" s="958"/>
      <c r="AI4" s="958"/>
      <c r="AJ4" s="958"/>
      <c r="AK4" s="958"/>
      <c r="AL4" s="958"/>
      <c r="AM4" s="958"/>
    </row>
    <row r="5" spans="2:39" ht="24.95" customHeight="1" x14ac:dyDescent="0.15">
      <c r="B5" s="523"/>
      <c r="C5" s="523"/>
      <c r="D5" s="523"/>
      <c r="E5" s="523"/>
      <c r="F5" s="523"/>
      <c r="G5" s="523"/>
      <c r="H5" s="523"/>
      <c r="I5" s="523"/>
      <c r="J5" s="523"/>
      <c r="K5" s="523"/>
      <c r="L5" s="523"/>
      <c r="M5" s="523"/>
      <c r="N5" s="523"/>
      <c r="O5" s="523"/>
      <c r="P5" s="523"/>
    </row>
    <row r="6" spans="2:39" ht="24.95" customHeight="1" x14ac:dyDescent="0.15">
      <c r="B6" s="523"/>
      <c r="C6" s="523"/>
      <c r="D6" s="523"/>
      <c r="E6" s="523"/>
      <c r="F6" s="523"/>
      <c r="G6" s="523"/>
      <c r="H6" s="523"/>
      <c r="I6" s="523"/>
      <c r="J6" s="523"/>
      <c r="K6" s="523"/>
      <c r="L6" s="523"/>
      <c r="M6" s="523"/>
      <c r="N6" s="523"/>
      <c r="O6" s="523"/>
      <c r="P6" s="523"/>
    </row>
    <row r="7" spans="2:39" ht="24.95" customHeight="1" x14ac:dyDescent="0.15">
      <c r="B7" s="523"/>
      <c r="C7" s="523"/>
      <c r="D7" s="523"/>
      <c r="E7" s="523"/>
      <c r="F7" s="523"/>
      <c r="G7" s="523"/>
      <c r="H7" s="523"/>
      <c r="I7" s="523"/>
      <c r="J7" s="523"/>
      <c r="K7" s="523"/>
      <c r="L7" s="523"/>
      <c r="M7" s="523"/>
      <c r="N7" s="523"/>
      <c r="O7" s="523"/>
      <c r="P7" s="523"/>
    </row>
    <row r="8" spans="2:39" ht="24.95" customHeight="1" x14ac:dyDescent="0.15">
      <c r="B8" s="523"/>
      <c r="C8" s="523"/>
      <c r="D8" s="523"/>
      <c r="E8" s="523"/>
      <c r="F8" s="523"/>
      <c r="G8" s="523"/>
      <c r="H8" s="523"/>
      <c r="I8" s="523"/>
      <c r="J8" s="523"/>
      <c r="K8" s="523"/>
      <c r="L8" s="523"/>
      <c r="M8" s="523"/>
      <c r="N8" s="523"/>
      <c r="O8" s="523"/>
      <c r="P8" s="523"/>
    </row>
    <row r="9" spans="2:39" ht="24.95" customHeight="1" x14ac:dyDescent="0.15">
      <c r="B9" s="523"/>
      <c r="C9" s="523"/>
      <c r="D9" s="523"/>
      <c r="E9" s="523"/>
      <c r="F9" s="523"/>
      <c r="G9" s="522"/>
      <c r="H9" s="523"/>
      <c r="I9" s="523"/>
      <c r="J9" s="523"/>
      <c r="K9" s="523"/>
      <c r="L9" s="523"/>
      <c r="M9" s="523"/>
      <c r="N9" s="523"/>
      <c r="O9" s="523"/>
      <c r="P9" s="524"/>
    </row>
    <row r="10" spans="2:39" ht="24.95" customHeight="1" x14ac:dyDescent="0.15">
      <c r="B10" s="525"/>
      <c r="C10" s="525"/>
      <c r="D10" s="525"/>
      <c r="E10" s="525"/>
      <c r="F10" s="525"/>
      <c r="G10" s="525"/>
      <c r="H10" s="522"/>
    </row>
    <row r="11" spans="2:39" ht="24.95" customHeight="1" x14ac:dyDescent="0.15">
      <c r="C11" s="522"/>
      <c r="D11" s="522"/>
      <c r="E11" s="522"/>
      <c r="F11" s="522"/>
      <c r="G11" s="522"/>
      <c r="H11" s="522"/>
      <c r="I11" s="522"/>
    </row>
    <row r="12" spans="2:39" ht="24.95" customHeight="1" x14ac:dyDescent="0.15">
      <c r="C12" s="959" t="s">
        <v>468</v>
      </c>
      <c r="D12" s="959"/>
      <c r="E12" s="959"/>
      <c r="F12" s="959"/>
      <c r="G12" s="959"/>
      <c r="H12" s="959"/>
      <c r="I12" s="522" t="s">
        <v>469</v>
      </c>
    </row>
    <row r="13" spans="2:39" ht="24.95" customHeight="1" x14ac:dyDescent="0.15">
      <c r="C13" s="522"/>
      <c r="D13" s="522"/>
      <c r="E13" s="522"/>
      <c r="F13" s="522"/>
      <c r="G13" s="522"/>
      <c r="H13" s="522"/>
      <c r="I13" s="522"/>
      <c r="X13" s="960" t="s">
        <v>470</v>
      </c>
      <c r="Y13" s="961"/>
      <c r="Z13" s="962"/>
      <c r="AA13" s="966" t="s">
        <v>471</v>
      </c>
      <c r="AB13" s="967"/>
      <c r="AC13" s="970"/>
      <c r="AD13" s="970"/>
      <c r="AE13" s="972" t="s">
        <v>472</v>
      </c>
      <c r="AF13" s="967"/>
      <c r="AG13" s="967" t="s">
        <v>473</v>
      </c>
      <c r="AH13" s="967"/>
      <c r="AI13" s="974" t="s">
        <v>474</v>
      </c>
    </row>
    <row r="14" spans="2:39" ht="24.95" customHeight="1" x14ac:dyDescent="0.15">
      <c r="C14" s="522"/>
      <c r="D14" s="522"/>
      <c r="E14" s="522"/>
      <c r="F14" s="526"/>
      <c r="G14" s="522"/>
      <c r="H14" s="522"/>
      <c r="I14" s="522"/>
      <c r="W14" s="527"/>
      <c r="X14" s="963"/>
      <c r="Y14" s="964"/>
      <c r="Z14" s="965"/>
      <c r="AA14" s="968"/>
      <c r="AB14" s="969"/>
      <c r="AC14" s="971"/>
      <c r="AD14" s="971"/>
      <c r="AE14" s="973"/>
      <c r="AF14" s="969"/>
      <c r="AG14" s="969"/>
      <c r="AH14" s="969"/>
      <c r="AI14" s="975"/>
    </row>
    <row r="15" spans="2:39" ht="24.95" customHeight="1" x14ac:dyDescent="0.15">
      <c r="C15" s="522"/>
      <c r="D15" s="522"/>
      <c r="E15" s="522"/>
      <c r="F15" s="526"/>
      <c r="G15" s="522"/>
      <c r="H15" s="522"/>
      <c r="I15" s="522"/>
      <c r="V15" s="989" t="s">
        <v>462</v>
      </c>
      <c r="W15" s="990"/>
      <c r="X15" s="991"/>
      <c r="Y15" s="992" t="str">
        <f>PHONETIC(Y16)</f>
        <v/>
      </c>
      <c r="Z15" s="993"/>
      <c r="AA15" s="993"/>
      <c r="AB15" s="993"/>
      <c r="AC15" s="993"/>
      <c r="AD15" s="993"/>
      <c r="AE15" s="993"/>
      <c r="AF15" s="993"/>
      <c r="AG15" s="993"/>
      <c r="AH15" s="993"/>
      <c r="AI15" s="994"/>
    </row>
    <row r="16" spans="2:39" ht="24.95" customHeight="1" x14ac:dyDescent="0.15">
      <c r="C16" s="528"/>
      <c r="D16" s="522"/>
      <c r="E16" s="522"/>
      <c r="F16" s="522"/>
      <c r="G16" s="522"/>
      <c r="H16" s="522"/>
      <c r="I16" s="522"/>
      <c r="V16" s="976" t="s">
        <v>37</v>
      </c>
      <c r="W16" s="977"/>
      <c r="X16" s="978"/>
      <c r="Y16" s="982"/>
      <c r="Z16" s="983"/>
      <c r="AA16" s="983"/>
      <c r="AB16" s="983"/>
      <c r="AC16" s="983"/>
      <c r="AD16" s="983"/>
      <c r="AE16" s="983"/>
      <c r="AF16" s="983"/>
      <c r="AG16" s="983"/>
      <c r="AH16" s="983"/>
      <c r="AI16" s="986"/>
    </row>
    <row r="17" spans="2:36" ht="24.95" customHeight="1" x14ac:dyDescent="0.15">
      <c r="B17" s="529"/>
      <c r="C17" s="522"/>
      <c r="D17" s="522"/>
      <c r="E17" s="522"/>
      <c r="F17" s="522"/>
      <c r="G17" s="522"/>
      <c r="H17" s="522"/>
      <c r="V17" s="979"/>
      <c r="W17" s="980"/>
      <c r="X17" s="981"/>
      <c r="Y17" s="984"/>
      <c r="Z17" s="985"/>
      <c r="AA17" s="985"/>
      <c r="AB17" s="985"/>
      <c r="AC17" s="985"/>
      <c r="AD17" s="985"/>
      <c r="AE17" s="985"/>
      <c r="AF17" s="985"/>
      <c r="AG17" s="985"/>
      <c r="AH17" s="985"/>
      <c r="AI17" s="987"/>
    </row>
    <row r="18" spans="2:36" ht="24.95" customHeight="1" x14ac:dyDescent="0.15">
      <c r="B18" s="529"/>
      <c r="C18" s="522"/>
      <c r="D18" s="522"/>
      <c r="E18" s="522"/>
      <c r="F18" s="522"/>
      <c r="G18" s="522"/>
      <c r="H18" s="522"/>
      <c r="V18" s="992" t="s">
        <v>475</v>
      </c>
      <c r="W18" s="993"/>
      <c r="X18" s="994"/>
      <c r="Y18" s="989" t="str">
        <f>PHONETIC(Y19)</f>
        <v/>
      </c>
      <c r="Z18" s="990"/>
      <c r="AA18" s="990"/>
      <c r="AB18" s="990"/>
      <c r="AC18" s="990"/>
      <c r="AD18" s="990"/>
      <c r="AE18" s="990"/>
      <c r="AF18" s="990"/>
      <c r="AG18" s="990"/>
      <c r="AH18" s="530"/>
      <c r="AI18" s="531"/>
    </row>
    <row r="19" spans="2:36" ht="24.95" customHeight="1" x14ac:dyDescent="0.15">
      <c r="B19" s="529"/>
      <c r="C19" s="522"/>
      <c r="D19" s="522"/>
      <c r="E19" s="522"/>
      <c r="F19" s="522"/>
      <c r="G19" s="522"/>
      <c r="H19" s="522"/>
      <c r="I19" s="532"/>
      <c r="J19" s="532"/>
      <c r="K19" s="532"/>
      <c r="L19" s="532"/>
      <c r="V19" s="976" t="s">
        <v>476</v>
      </c>
      <c r="W19" s="977"/>
      <c r="X19" s="978"/>
      <c r="Y19" s="982"/>
      <c r="Z19" s="983"/>
      <c r="AA19" s="983"/>
      <c r="AB19" s="983"/>
      <c r="AC19" s="983"/>
      <c r="AD19" s="983"/>
      <c r="AE19" s="983"/>
      <c r="AF19" s="983"/>
      <c r="AG19" s="983"/>
      <c r="AH19" s="983"/>
      <c r="AI19" s="986"/>
    </row>
    <row r="20" spans="2:36" ht="24.95" customHeight="1" x14ac:dyDescent="0.15">
      <c r="B20" s="529"/>
      <c r="C20" s="522"/>
      <c r="D20" s="522"/>
      <c r="E20" s="522"/>
      <c r="F20" s="522"/>
      <c r="G20" s="522"/>
      <c r="H20" s="522"/>
      <c r="I20" s="532"/>
      <c r="J20" s="532"/>
      <c r="K20" s="532"/>
      <c r="L20" s="532"/>
      <c r="V20" s="979"/>
      <c r="W20" s="980"/>
      <c r="X20" s="981"/>
      <c r="Y20" s="984"/>
      <c r="Z20" s="985"/>
      <c r="AA20" s="985"/>
      <c r="AB20" s="985"/>
      <c r="AC20" s="985"/>
      <c r="AD20" s="985"/>
      <c r="AE20" s="985"/>
      <c r="AF20" s="985"/>
      <c r="AG20" s="985"/>
      <c r="AH20" s="985"/>
      <c r="AI20" s="987"/>
    </row>
    <row r="21" spans="2:36" ht="24.95" customHeight="1" x14ac:dyDescent="0.15">
      <c r="B21" s="529"/>
      <c r="C21" s="522"/>
      <c r="D21" s="522"/>
      <c r="E21" s="522"/>
      <c r="F21" s="522"/>
      <c r="G21" s="522"/>
      <c r="H21" s="522"/>
      <c r="I21" s="533"/>
      <c r="J21" s="533"/>
      <c r="K21" s="533"/>
      <c r="L21" s="533"/>
    </row>
    <row r="22" spans="2:36" ht="24.95" customHeight="1" x14ac:dyDescent="0.15">
      <c r="B22" s="529"/>
      <c r="C22" s="522"/>
      <c r="D22" s="522"/>
      <c r="E22" s="522"/>
      <c r="F22" s="522"/>
      <c r="G22" s="522"/>
      <c r="H22" s="522"/>
      <c r="I22" s="533"/>
      <c r="J22" s="533"/>
      <c r="K22" s="533"/>
      <c r="L22" s="533"/>
    </row>
    <row r="23" spans="2:36" ht="24.95" customHeight="1" x14ac:dyDescent="0.15">
      <c r="B23" s="529"/>
      <c r="C23" s="522"/>
      <c r="D23" s="988" t="s">
        <v>477</v>
      </c>
      <c r="E23" s="988"/>
      <c r="F23" s="988"/>
      <c r="G23" s="988"/>
      <c r="H23" s="988"/>
      <c r="I23" s="988"/>
      <c r="J23" s="988"/>
      <c r="K23" s="988"/>
      <c r="L23" s="988"/>
      <c r="M23" s="988"/>
      <c r="N23" s="988"/>
      <c r="O23" s="988"/>
      <c r="P23" s="988"/>
      <c r="Q23" s="988"/>
      <c r="R23" s="988"/>
      <c r="S23" s="988"/>
      <c r="T23" s="988"/>
      <c r="U23" s="988"/>
      <c r="V23" s="988"/>
      <c r="W23" s="988"/>
      <c r="X23" s="988"/>
      <c r="Y23" s="988"/>
      <c r="Z23" s="988"/>
      <c r="AA23" s="988"/>
      <c r="AB23" s="988"/>
      <c r="AC23" s="988"/>
      <c r="AD23" s="988"/>
      <c r="AE23" s="988"/>
      <c r="AF23" s="988"/>
      <c r="AG23" s="988"/>
      <c r="AH23" s="988"/>
      <c r="AI23" s="988"/>
      <c r="AJ23" s="988"/>
    </row>
    <row r="24" spans="2:36" ht="24.95" customHeight="1" x14ac:dyDescent="0.15">
      <c r="B24" s="534"/>
      <c r="C24" s="534"/>
      <c r="D24" s="988"/>
      <c r="E24" s="988"/>
      <c r="F24" s="988"/>
      <c r="G24" s="988"/>
      <c r="H24" s="988"/>
      <c r="I24" s="988"/>
      <c r="J24" s="988"/>
      <c r="K24" s="988"/>
      <c r="L24" s="988"/>
      <c r="M24" s="988"/>
      <c r="N24" s="988"/>
      <c r="O24" s="988"/>
      <c r="P24" s="988"/>
      <c r="Q24" s="988"/>
      <c r="R24" s="988"/>
      <c r="S24" s="988"/>
      <c r="T24" s="988"/>
      <c r="U24" s="988"/>
      <c r="V24" s="988"/>
      <c r="W24" s="988"/>
      <c r="X24" s="988"/>
      <c r="Y24" s="988"/>
      <c r="Z24" s="988"/>
      <c r="AA24" s="988"/>
      <c r="AB24" s="988"/>
      <c r="AC24" s="988"/>
      <c r="AD24" s="988"/>
      <c r="AE24" s="988"/>
      <c r="AF24" s="988"/>
      <c r="AG24" s="988"/>
      <c r="AH24" s="988"/>
      <c r="AI24" s="988"/>
      <c r="AJ24" s="988"/>
    </row>
    <row r="25" spans="2:36" ht="24.95" customHeight="1" x14ac:dyDescent="0.15">
      <c r="B25" s="534"/>
      <c r="C25" s="534"/>
      <c r="D25" s="988"/>
      <c r="E25" s="988"/>
      <c r="F25" s="988"/>
      <c r="G25" s="988"/>
      <c r="H25" s="988"/>
      <c r="I25" s="988"/>
      <c r="J25" s="988"/>
      <c r="K25" s="988"/>
      <c r="L25" s="988"/>
      <c r="M25" s="988"/>
      <c r="N25" s="988"/>
      <c r="O25" s="988"/>
      <c r="P25" s="988"/>
      <c r="Q25" s="988"/>
      <c r="R25" s="988"/>
      <c r="S25" s="988"/>
      <c r="T25" s="988"/>
      <c r="U25" s="988"/>
      <c r="V25" s="988"/>
      <c r="W25" s="988"/>
      <c r="X25" s="988"/>
      <c r="Y25" s="988"/>
      <c r="Z25" s="988"/>
      <c r="AA25" s="988"/>
      <c r="AB25" s="988"/>
      <c r="AC25" s="988"/>
      <c r="AD25" s="988"/>
      <c r="AE25" s="988"/>
      <c r="AF25" s="988"/>
      <c r="AG25" s="988"/>
      <c r="AH25" s="988"/>
      <c r="AI25" s="988"/>
      <c r="AJ25" s="988"/>
    </row>
    <row r="26" spans="2:36" ht="24.95" customHeight="1" x14ac:dyDescent="0.15">
      <c r="B26" s="534"/>
      <c r="C26" s="534"/>
      <c r="D26" s="988"/>
      <c r="E26" s="988"/>
      <c r="F26" s="988"/>
      <c r="G26" s="988"/>
      <c r="H26" s="988"/>
      <c r="I26" s="988"/>
      <c r="J26" s="988"/>
      <c r="K26" s="988"/>
      <c r="L26" s="988"/>
      <c r="M26" s="988"/>
      <c r="N26" s="988"/>
      <c r="O26" s="988"/>
      <c r="P26" s="988"/>
      <c r="Q26" s="988"/>
      <c r="R26" s="988"/>
      <c r="S26" s="988"/>
      <c r="T26" s="988"/>
      <c r="U26" s="988"/>
      <c r="V26" s="988"/>
      <c r="W26" s="988"/>
      <c r="X26" s="988"/>
      <c r="Y26" s="988"/>
      <c r="Z26" s="988"/>
      <c r="AA26" s="988"/>
      <c r="AB26" s="988"/>
      <c r="AC26" s="988"/>
      <c r="AD26" s="988"/>
      <c r="AE26" s="988"/>
      <c r="AF26" s="988"/>
      <c r="AG26" s="988"/>
      <c r="AH26" s="988"/>
      <c r="AI26" s="988"/>
      <c r="AJ26" s="988"/>
    </row>
    <row r="27" spans="2:36" ht="24.95" customHeight="1" x14ac:dyDescent="0.15">
      <c r="B27" s="522"/>
      <c r="D27" s="522"/>
      <c r="E27" s="522"/>
      <c r="F27" s="522"/>
      <c r="G27" s="522"/>
      <c r="H27" s="522"/>
      <c r="I27" s="535"/>
      <c r="J27" s="536"/>
      <c r="K27" s="536"/>
      <c r="L27" s="536"/>
      <c r="M27" s="536"/>
      <c r="N27" s="536"/>
      <c r="O27" s="536"/>
      <c r="P27" s="536"/>
    </row>
    <row r="28" spans="2:36" ht="24.95" customHeight="1" x14ac:dyDescent="0.15">
      <c r="B28" s="522"/>
      <c r="C28" s="522"/>
      <c r="D28" s="522"/>
      <c r="E28" s="522"/>
      <c r="F28" s="522"/>
      <c r="G28" s="522"/>
      <c r="H28" s="522"/>
      <c r="I28" s="537"/>
      <c r="J28" s="537"/>
      <c r="K28" s="537"/>
      <c r="L28" s="537"/>
      <c r="M28" s="537"/>
      <c r="N28" s="537"/>
      <c r="O28" s="537"/>
      <c r="P28" s="537"/>
    </row>
    <row r="29" spans="2:36" ht="24.95" customHeight="1" x14ac:dyDescent="0.15">
      <c r="B29" s="522"/>
      <c r="C29" s="522"/>
      <c r="D29" s="522"/>
      <c r="E29" s="522"/>
      <c r="F29" s="522"/>
      <c r="G29" s="522"/>
      <c r="H29" s="522"/>
      <c r="I29" s="537"/>
      <c r="J29" s="537"/>
      <c r="K29" s="537"/>
      <c r="L29" s="537"/>
      <c r="M29" s="537"/>
      <c r="N29" s="537"/>
      <c r="O29" s="537"/>
      <c r="P29" s="537"/>
    </row>
    <row r="30" spans="2:36" ht="24.95" customHeight="1" x14ac:dyDescent="0.15">
      <c r="B30" s="522"/>
      <c r="C30" s="522"/>
      <c r="D30" s="522"/>
      <c r="E30" s="522"/>
      <c r="F30" s="522"/>
      <c r="G30" s="522"/>
      <c r="H30" s="522"/>
      <c r="I30" s="537"/>
      <c r="J30" s="537"/>
      <c r="K30" s="537"/>
      <c r="L30" s="537"/>
      <c r="M30" s="537"/>
      <c r="N30" s="537"/>
      <c r="O30" s="537"/>
      <c r="P30" s="537"/>
    </row>
    <row r="31" spans="2:36" ht="24.95" customHeight="1" x14ac:dyDescent="0.15">
      <c r="B31" s="522"/>
      <c r="C31" s="522"/>
      <c r="D31" s="522"/>
      <c r="E31" s="522"/>
      <c r="F31" s="522"/>
      <c r="G31" s="522"/>
      <c r="H31" s="522"/>
      <c r="I31" s="537"/>
      <c r="J31" s="537"/>
      <c r="K31" s="537"/>
      <c r="L31" s="537"/>
      <c r="M31" s="537"/>
      <c r="N31" s="537"/>
      <c r="O31" s="537"/>
      <c r="P31" s="537"/>
    </row>
    <row r="32" spans="2:36" ht="24.95" customHeight="1" x14ac:dyDescent="0.15">
      <c r="B32" s="522"/>
      <c r="C32" s="522"/>
      <c r="D32" s="522"/>
      <c r="E32" s="522"/>
      <c r="F32" s="522"/>
      <c r="G32" s="522"/>
      <c r="H32" s="522"/>
      <c r="I32" s="537"/>
      <c r="J32" s="537"/>
      <c r="K32" s="537"/>
      <c r="L32" s="537"/>
      <c r="M32" s="537"/>
      <c r="N32" s="537"/>
      <c r="O32" s="537"/>
      <c r="P32" s="537"/>
    </row>
    <row r="33" spans="2:37" ht="24.95" customHeight="1" x14ac:dyDescent="0.15"/>
    <row r="34" spans="2:37" s="542" customFormat="1" ht="24.95" customHeight="1" x14ac:dyDescent="0.15">
      <c r="B34" s="538"/>
      <c r="C34" s="538"/>
      <c r="D34" s="521" t="s">
        <v>478</v>
      </c>
      <c r="E34" s="521"/>
      <c r="F34" s="539"/>
      <c r="G34" s="539"/>
      <c r="H34" s="539"/>
      <c r="I34" s="539"/>
      <c r="J34" s="539"/>
      <c r="K34" s="540"/>
      <c r="L34" s="540"/>
      <c r="M34" s="540"/>
      <c r="N34" s="540"/>
      <c r="O34" s="540"/>
      <c r="P34" s="540"/>
      <c r="Q34" s="541"/>
      <c r="R34" s="541"/>
      <c r="S34" s="541"/>
      <c r="T34" s="541"/>
      <c r="U34" s="541"/>
      <c r="V34" s="541"/>
      <c r="W34" s="541"/>
      <c r="X34" s="541"/>
      <c r="Y34" s="541"/>
      <c r="Z34" s="541"/>
      <c r="AA34" s="541"/>
      <c r="AB34" s="541"/>
      <c r="AC34" s="541"/>
      <c r="AD34" s="541"/>
      <c r="AE34" s="541"/>
      <c r="AF34" s="541"/>
      <c r="AG34" s="541"/>
      <c r="AH34" s="541"/>
      <c r="AI34" s="541"/>
      <c r="AJ34" s="541"/>
      <c r="AK34" s="541"/>
    </row>
    <row r="35" spans="2:37" s="542" customFormat="1" ht="12" customHeight="1" x14ac:dyDescent="0.15">
      <c r="B35" s="538"/>
      <c r="C35" s="538"/>
      <c r="D35" s="543"/>
      <c r="E35" s="543"/>
      <c r="F35" s="539"/>
      <c r="G35" s="539"/>
      <c r="H35" s="539"/>
      <c r="I35" s="539"/>
      <c r="J35" s="539"/>
      <c r="K35" s="540"/>
      <c r="L35" s="540"/>
      <c r="M35" s="540"/>
      <c r="N35" s="540"/>
      <c r="O35" s="540"/>
      <c r="P35" s="540"/>
      <c r="Q35" s="541"/>
      <c r="R35" s="541"/>
      <c r="S35" s="541"/>
      <c r="T35" s="541"/>
      <c r="U35" s="541"/>
      <c r="V35" s="541"/>
      <c r="W35" s="541"/>
      <c r="X35" s="541"/>
      <c r="Y35" s="541"/>
      <c r="Z35" s="541"/>
      <c r="AA35" s="541"/>
      <c r="AB35" s="541"/>
      <c r="AC35" s="541"/>
      <c r="AD35" s="541"/>
      <c r="AE35" s="541"/>
      <c r="AF35" s="541"/>
      <c r="AG35" s="541"/>
      <c r="AH35" s="541"/>
      <c r="AI35" s="541"/>
      <c r="AJ35" s="541"/>
      <c r="AK35" s="541"/>
    </row>
    <row r="36" spans="2:37" s="542" customFormat="1" ht="29.25" customHeight="1" x14ac:dyDescent="0.15">
      <c r="C36" s="544"/>
      <c r="D36" s="522" t="s">
        <v>479</v>
      </c>
      <c r="E36" s="522"/>
      <c r="F36" s="545"/>
      <c r="G36" s="545"/>
      <c r="H36" s="545"/>
      <c r="I36" s="545"/>
      <c r="J36" s="545"/>
      <c r="K36" s="541"/>
      <c r="L36" s="541"/>
      <c r="M36" s="541"/>
      <c r="N36" s="541"/>
      <c r="O36" s="541"/>
      <c r="P36" s="541"/>
      <c r="Q36" s="541"/>
      <c r="R36" s="541"/>
      <c r="S36" s="541"/>
      <c r="T36" s="541"/>
      <c r="U36" s="541"/>
      <c r="V36" s="541"/>
      <c r="W36" s="541"/>
      <c r="X36" s="541"/>
      <c r="Y36" s="541"/>
      <c r="Z36" s="541"/>
      <c r="AA36" s="541"/>
      <c r="AB36" s="541"/>
      <c r="AC36" s="541"/>
      <c r="AD36" s="541"/>
      <c r="AE36" s="541"/>
      <c r="AF36" s="541"/>
      <c r="AG36" s="541"/>
      <c r="AH36" s="541"/>
      <c r="AI36" s="541"/>
      <c r="AJ36" s="541"/>
      <c r="AK36" s="541"/>
    </row>
    <row r="37" spans="2:37" s="542" customFormat="1" ht="29.25" customHeight="1" x14ac:dyDescent="0.15">
      <c r="B37" s="546"/>
      <c r="D37" s="547" t="s">
        <v>480</v>
      </c>
      <c r="E37" s="547"/>
      <c r="F37" s="545"/>
      <c r="G37" s="545"/>
      <c r="H37" s="545"/>
      <c r="I37" s="545"/>
      <c r="J37" s="545"/>
      <c r="K37" s="541"/>
      <c r="L37" s="541"/>
      <c r="M37" s="541"/>
      <c r="N37" s="541"/>
      <c r="O37" s="541"/>
      <c r="P37" s="541"/>
      <c r="Q37" s="541"/>
      <c r="R37" s="541"/>
      <c r="S37" s="541"/>
      <c r="T37" s="541"/>
      <c r="U37" s="541"/>
      <c r="V37" s="541"/>
      <c r="W37" s="541"/>
      <c r="X37" s="541"/>
      <c r="Y37" s="541"/>
      <c r="Z37" s="541"/>
      <c r="AA37" s="541"/>
      <c r="AB37" s="541"/>
      <c r="AC37" s="541"/>
      <c r="AD37" s="541"/>
      <c r="AE37" s="541"/>
      <c r="AF37" s="541"/>
      <c r="AG37" s="541"/>
      <c r="AH37" s="541"/>
      <c r="AI37" s="541"/>
      <c r="AJ37" s="541"/>
      <c r="AK37" s="541"/>
    </row>
    <row r="38" spans="2:37" s="542" customFormat="1" ht="24" customHeight="1" x14ac:dyDescent="0.15">
      <c r="B38" s="538"/>
      <c r="C38" s="538"/>
      <c r="D38" s="522"/>
      <c r="E38" s="547"/>
      <c r="F38" s="548"/>
      <c r="G38" s="539"/>
      <c r="H38" s="539"/>
      <c r="I38" s="539"/>
      <c r="J38" s="539"/>
      <c r="K38" s="540"/>
      <c r="L38" s="540"/>
      <c r="M38" s="540"/>
      <c r="N38" s="540"/>
      <c r="O38" s="540"/>
      <c r="P38" s="540"/>
      <c r="Q38" s="541"/>
      <c r="R38" s="541"/>
      <c r="S38" s="541"/>
      <c r="T38" s="541"/>
      <c r="U38" s="541"/>
      <c r="V38" s="541"/>
      <c r="W38" s="541"/>
      <c r="X38" s="541"/>
      <c r="Y38" s="541"/>
      <c r="Z38" s="541"/>
      <c r="AA38" s="541"/>
      <c r="AB38" s="541"/>
      <c r="AC38" s="541"/>
      <c r="AD38" s="541"/>
      <c r="AE38" s="541"/>
      <c r="AF38" s="541"/>
      <c r="AG38" s="541"/>
      <c r="AH38" s="541"/>
      <c r="AI38" s="541"/>
      <c r="AJ38" s="541"/>
      <c r="AK38" s="541"/>
    </row>
    <row r="39" spans="2:37" s="550" customFormat="1" ht="24.95" customHeight="1" x14ac:dyDescent="0.15">
      <c r="B39" s="538"/>
      <c r="C39" s="538"/>
      <c r="D39" s="521" t="s">
        <v>481</v>
      </c>
      <c r="E39" s="543"/>
      <c r="F39" s="539"/>
      <c r="G39" s="539"/>
      <c r="H39" s="539"/>
      <c r="I39" s="539"/>
      <c r="J39" s="539"/>
      <c r="K39" s="540"/>
      <c r="L39" s="540"/>
      <c r="M39" s="540"/>
      <c r="N39" s="540"/>
      <c r="O39" s="540"/>
      <c r="P39" s="540"/>
      <c r="Q39" s="549"/>
      <c r="R39" s="549"/>
      <c r="S39" s="549"/>
      <c r="T39" s="549"/>
      <c r="U39" s="549"/>
      <c r="V39" s="549"/>
      <c r="W39" s="549"/>
      <c r="X39" s="549"/>
      <c r="Y39" s="549"/>
      <c r="Z39" s="549"/>
      <c r="AA39" s="549"/>
      <c r="AB39" s="549"/>
      <c r="AC39" s="549"/>
      <c r="AD39" s="549"/>
      <c r="AE39" s="549"/>
      <c r="AF39" s="549"/>
      <c r="AG39" s="549"/>
      <c r="AH39" s="549"/>
      <c r="AI39" s="549"/>
      <c r="AJ39" s="549"/>
      <c r="AK39" s="549"/>
    </row>
    <row r="40" spans="2:37" ht="24.95" customHeight="1" x14ac:dyDescent="0.15">
      <c r="B40" s="543"/>
      <c r="C40" s="543"/>
      <c r="D40" s="538"/>
      <c r="E40" s="538"/>
      <c r="F40" s="538"/>
      <c r="G40" s="538"/>
      <c r="H40" s="538"/>
      <c r="I40" s="538"/>
      <c r="J40" s="538"/>
      <c r="K40" s="538"/>
      <c r="L40" s="538"/>
      <c r="M40" s="538"/>
      <c r="N40" s="538"/>
      <c r="O40" s="538"/>
      <c r="P40" s="538"/>
      <c r="Q40" s="550"/>
    </row>
    <row r="41" spans="2:37" ht="24.95" customHeight="1" x14ac:dyDescent="0.15">
      <c r="B41" s="543"/>
      <c r="C41" s="543"/>
      <c r="D41" s="543"/>
      <c r="E41" s="543"/>
      <c r="F41" s="543"/>
      <c r="G41" s="543"/>
      <c r="H41" s="543"/>
      <c r="I41" s="543"/>
      <c r="J41" s="543"/>
      <c r="K41" s="543"/>
      <c r="L41" s="543"/>
      <c r="M41" s="543"/>
      <c r="N41" s="543"/>
      <c r="O41" s="543"/>
      <c r="P41" s="543"/>
    </row>
    <row r="42" spans="2:37" ht="24.95" customHeight="1" x14ac:dyDescent="0.15">
      <c r="B42" s="543"/>
      <c r="C42" s="543"/>
      <c r="D42" s="543"/>
      <c r="E42" s="543"/>
      <c r="F42" s="543"/>
      <c r="G42" s="543"/>
      <c r="H42" s="543"/>
      <c r="I42" s="543"/>
      <c r="J42" s="543"/>
      <c r="K42" s="543"/>
      <c r="L42" s="543"/>
      <c r="M42" s="543"/>
      <c r="N42" s="543"/>
      <c r="O42" s="543"/>
      <c r="P42" s="543"/>
    </row>
    <row r="43" spans="2:37" ht="24.95" customHeight="1" x14ac:dyDescent="0.15">
      <c r="B43" s="543"/>
      <c r="C43" s="543"/>
      <c r="D43" s="543"/>
      <c r="E43" s="543"/>
      <c r="F43" s="543"/>
      <c r="G43" s="543"/>
      <c r="H43" s="543"/>
      <c r="I43" s="543"/>
      <c r="J43" s="543"/>
      <c r="K43" s="543"/>
      <c r="L43" s="543"/>
      <c r="M43" s="543"/>
      <c r="N43" s="543"/>
      <c r="O43" s="543"/>
      <c r="P43" s="543"/>
    </row>
    <row r="44" spans="2:37" ht="24.95" customHeight="1" x14ac:dyDescent="0.15">
      <c r="B44" s="543"/>
      <c r="C44" s="543"/>
      <c r="D44" s="543"/>
      <c r="E44" s="543"/>
      <c r="F44" s="543"/>
      <c r="G44" s="543"/>
      <c r="H44" s="543"/>
      <c r="I44" s="543"/>
      <c r="J44" s="543"/>
      <c r="K44" s="543"/>
      <c r="L44" s="543"/>
      <c r="M44" s="543"/>
      <c r="N44" s="543"/>
      <c r="O44" s="543"/>
      <c r="P44" s="543"/>
    </row>
    <row r="45" spans="2:37" ht="24.95" customHeight="1" x14ac:dyDescent="0.15">
      <c r="B45" s="543"/>
      <c r="C45" s="543"/>
      <c r="D45" s="543"/>
      <c r="E45" s="543"/>
      <c r="F45" s="543"/>
      <c r="G45" s="543"/>
      <c r="H45" s="543"/>
      <c r="I45" s="543"/>
      <c r="J45" s="543"/>
      <c r="K45" s="543"/>
      <c r="L45" s="543"/>
      <c r="M45" s="543"/>
      <c r="N45" s="543"/>
      <c r="O45" s="543"/>
      <c r="P45" s="543"/>
    </row>
    <row r="46" spans="2:37" ht="24.95" customHeight="1" x14ac:dyDescent="0.15">
      <c r="B46" s="543"/>
      <c r="C46" s="543"/>
      <c r="D46" s="543"/>
      <c r="E46" s="543"/>
      <c r="F46" s="543"/>
      <c r="G46" s="543"/>
      <c r="H46" s="543"/>
      <c r="I46" s="543"/>
      <c r="J46" s="543"/>
      <c r="K46" s="543"/>
      <c r="L46" s="543"/>
      <c r="M46" s="543"/>
      <c r="N46" s="543"/>
      <c r="O46" s="543"/>
      <c r="P46" s="543"/>
    </row>
    <row r="47" spans="2:37" ht="24.95" customHeight="1" x14ac:dyDescent="0.15">
      <c r="B47" s="543"/>
      <c r="C47" s="543"/>
      <c r="D47" s="543"/>
      <c r="E47" s="543"/>
      <c r="F47" s="543"/>
      <c r="G47" s="543"/>
      <c r="H47" s="543"/>
      <c r="I47" s="543"/>
      <c r="J47" s="543"/>
      <c r="K47" s="543"/>
      <c r="L47" s="543"/>
      <c r="M47" s="543"/>
      <c r="N47" s="543"/>
      <c r="O47" s="543"/>
      <c r="P47" s="543"/>
    </row>
    <row r="48" spans="2:37" ht="24.95" customHeight="1" x14ac:dyDescent="0.15">
      <c r="B48" s="543"/>
      <c r="C48" s="543"/>
      <c r="D48" s="543"/>
      <c r="E48" s="543"/>
      <c r="F48" s="543"/>
      <c r="G48" s="543"/>
      <c r="H48" s="543"/>
      <c r="I48" s="543"/>
      <c r="J48" s="543"/>
      <c r="K48" s="543"/>
      <c r="L48" s="543"/>
      <c r="M48" s="543"/>
      <c r="N48" s="543"/>
      <c r="O48" s="543"/>
      <c r="P48" s="543"/>
    </row>
    <row r="49" spans="2:16" ht="24.95" customHeight="1" x14ac:dyDescent="0.15">
      <c r="B49" s="543"/>
      <c r="C49" s="543"/>
      <c r="D49" s="543"/>
      <c r="E49" s="543"/>
      <c r="F49" s="543"/>
      <c r="G49" s="543"/>
      <c r="H49" s="543"/>
      <c r="I49" s="543"/>
      <c r="J49" s="543"/>
      <c r="K49" s="543"/>
      <c r="L49" s="543"/>
      <c r="M49" s="543"/>
      <c r="N49" s="543"/>
      <c r="O49" s="543"/>
      <c r="P49" s="543"/>
    </row>
    <row r="50" spans="2:16" ht="24.95" customHeight="1" x14ac:dyDescent="0.15">
      <c r="B50" s="522"/>
      <c r="C50" s="522"/>
      <c r="D50" s="522"/>
      <c r="E50" s="522"/>
      <c r="F50" s="522"/>
      <c r="G50" s="522"/>
      <c r="H50" s="522"/>
      <c r="I50" s="522"/>
      <c r="J50" s="522"/>
      <c r="K50" s="522"/>
      <c r="L50" s="522"/>
      <c r="M50" s="522"/>
      <c r="N50" s="522"/>
      <c r="O50" s="522"/>
      <c r="P50" s="522"/>
    </row>
  </sheetData>
  <mergeCells count="20">
    <mergeCell ref="V19:X20"/>
    <mergeCell ref="Y19:AG20"/>
    <mergeCell ref="AH19:AI20"/>
    <mergeCell ref="D23:AJ26"/>
    <mergeCell ref="V15:X15"/>
    <mergeCell ref="Y15:AI15"/>
    <mergeCell ref="V16:X17"/>
    <mergeCell ref="Y16:AI17"/>
    <mergeCell ref="V18:X18"/>
    <mergeCell ref="Y18:AG18"/>
    <mergeCell ref="B4:AM4"/>
    <mergeCell ref="C12:H12"/>
    <mergeCell ref="X13:Z14"/>
    <mergeCell ref="AA13:AB14"/>
    <mergeCell ref="AC13:AD14"/>
    <mergeCell ref="AE13:AE14"/>
    <mergeCell ref="AF13:AF14"/>
    <mergeCell ref="AG13:AG14"/>
    <mergeCell ref="AH13:AH14"/>
    <mergeCell ref="AI13:AI14"/>
  </mergeCells>
  <phoneticPr fontId="3"/>
  <printOptions horizontalCentered="1"/>
  <pageMargins left="0.19685039370078741" right="0.19685039370078741" top="0.35433070866141736" bottom="0.19685039370078741" header="0.31496062992125984" footer="0"/>
  <pageSetup paperSize="9" scale="5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291"/>
  <sheetViews>
    <sheetView showGridLines="0" view="pageBreakPreview" topLeftCell="A4" zoomScaleNormal="64" zoomScaleSheetLayoutView="100" workbookViewId="0">
      <selection activeCell="J41" sqref="J41"/>
    </sheetView>
  </sheetViews>
  <sheetFormatPr defaultColWidth="4.125" defaultRowHeight="18" customHeight="1" x14ac:dyDescent="0.15"/>
  <cols>
    <col min="1" max="1" width="1.875" style="321" customWidth="1"/>
    <col min="2" max="2" width="4.625" style="321" customWidth="1"/>
    <col min="3" max="3" width="8.75" style="321" customWidth="1"/>
    <col min="4" max="4" width="3.5" style="321" customWidth="1"/>
    <col min="5" max="5" width="7.75" style="321" customWidth="1"/>
    <col min="6" max="6" width="3.5" style="321" customWidth="1"/>
    <col min="7" max="7" width="7.75" style="321" customWidth="1"/>
    <col min="8" max="8" width="3.5" style="321" customWidth="1"/>
    <col min="9" max="9" width="7.375" style="321" customWidth="1"/>
    <col min="10" max="10" width="3.5" style="321" customWidth="1"/>
    <col min="11" max="11" width="8" style="321" customWidth="1"/>
    <col min="12" max="12" width="11.5" style="321" customWidth="1"/>
    <col min="13" max="13" width="7.375" style="321" customWidth="1"/>
    <col min="14" max="14" width="4.125" style="321" customWidth="1"/>
    <col min="15" max="15" width="9.125" style="321" customWidth="1"/>
    <col min="16" max="16" width="2.625" style="321" customWidth="1"/>
    <col min="17" max="17" width="5.875" style="321" customWidth="1"/>
    <col min="18" max="123" width="4.625" style="321" customWidth="1"/>
    <col min="124" max="256" width="8.625" style="321" customWidth="1"/>
    <col min="257" max="16384" width="4.125" style="321"/>
  </cols>
  <sheetData>
    <row r="1" spans="1:36" s="3" customFormat="1" ht="19.5" customHeight="1" x14ac:dyDescent="0.15">
      <c r="A1" s="68"/>
      <c r="B1" s="68"/>
      <c r="C1" s="510"/>
      <c r="D1" s="510"/>
      <c r="E1" s="510"/>
      <c r="F1" s="510"/>
      <c r="G1" s="510"/>
      <c r="H1" s="510"/>
      <c r="I1" s="510"/>
      <c r="J1" s="510"/>
      <c r="K1" s="510"/>
      <c r="L1" s="510"/>
      <c r="M1" s="510"/>
      <c r="N1" s="1048"/>
      <c r="O1" s="1048"/>
    </row>
    <row r="2" spans="1:36" ht="19.5" customHeight="1" x14ac:dyDescent="0.15">
      <c r="A2" s="112" t="s">
        <v>36</v>
      </c>
      <c r="B2" s="160"/>
      <c r="C2" s="160"/>
      <c r="D2" s="160"/>
      <c r="E2" s="160"/>
      <c r="F2" s="160"/>
      <c r="G2" s="160"/>
      <c r="H2" s="160"/>
      <c r="I2" s="160"/>
      <c r="J2" s="2"/>
      <c r="K2" s="2"/>
      <c r="L2" s="2"/>
      <c r="M2" s="2"/>
      <c r="N2" s="2"/>
      <c r="O2" s="2"/>
    </row>
    <row r="3" spans="1:36" ht="28.5" customHeight="1" x14ac:dyDescent="0.15">
      <c r="A3" s="112"/>
      <c r="B3" s="1055" t="s">
        <v>489</v>
      </c>
      <c r="C3" s="1055"/>
      <c r="D3" s="1055"/>
      <c r="E3" s="1055"/>
      <c r="F3" s="1055"/>
      <c r="G3" s="1055"/>
      <c r="H3" s="1055"/>
      <c r="I3" s="1055"/>
      <c r="J3" s="1055"/>
      <c r="K3" s="1055"/>
      <c r="L3" s="1055"/>
      <c r="M3" s="1055"/>
      <c r="N3" s="1055"/>
      <c r="O3" s="1055"/>
      <c r="P3" s="18"/>
      <c r="Q3" s="18"/>
      <c r="R3" s="18"/>
      <c r="S3" s="18"/>
      <c r="T3" s="18"/>
      <c r="U3" s="18"/>
      <c r="V3" s="18"/>
      <c r="W3" s="18"/>
      <c r="X3" s="18"/>
      <c r="Y3" s="18"/>
      <c r="Z3" s="18"/>
      <c r="AA3" s="18"/>
      <c r="AB3" s="18"/>
      <c r="AC3" s="18"/>
      <c r="AD3" s="18"/>
      <c r="AE3" s="18"/>
      <c r="AF3" s="18"/>
      <c r="AG3" s="18"/>
      <c r="AH3" s="18"/>
      <c r="AI3" s="18"/>
      <c r="AJ3" s="18"/>
    </row>
    <row r="4" spans="1:36" ht="20.25" customHeight="1" x14ac:dyDescent="0.15">
      <c r="A4" s="112"/>
      <c r="B4" s="64" t="s">
        <v>448</v>
      </c>
      <c r="C4" s="64"/>
      <c r="D4" s="12"/>
      <c r="E4" s="12"/>
      <c r="F4" s="69"/>
      <c r="G4" s="69"/>
      <c r="H4" s="70"/>
      <c r="I4" s="70"/>
      <c r="J4" s="2"/>
      <c r="K4" s="2"/>
      <c r="L4" s="2"/>
      <c r="M4" s="71"/>
      <c r="N4" s="71"/>
      <c r="O4" s="2"/>
    </row>
    <row r="5" spans="1:36" ht="31.5" customHeight="1" x14ac:dyDescent="0.15">
      <c r="A5" s="72"/>
      <c r="B5" s="995"/>
      <c r="C5" s="996"/>
      <c r="D5" s="997" t="s">
        <v>35</v>
      </c>
      <c r="E5" s="998"/>
      <c r="F5" s="1039" t="s">
        <v>34</v>
      </c>
      <c r="G5" s="998"/>
      <c r="H5" s="1040" t="s">
        <v>144</v>
      </c>
      <c r="I5" s="1041"/>
      <c r="J5" s="1039" t="s">
        <v>384</v>
      </c>
      <c r="K5" s="998"/>
      <c r="L5" s="567"/>
      <c r="M5" s="1016" t="s">
        <v>483</v>
      </c>
      <c r="N5" s="1017"/>
      <c r="O5" s="2"/>
    </row>
    <row r="6" spans="1:36" ht="9" customHeight="1" x14ac:dyDescent="0.15">
      <c r="A6" s="72"/>
      <c r="B6" s="1007" t="s">
        <v>145</v>
      </c>
      <c r="C6" s="1008"/>
      <c r="D6" s="1011"/>
      <c r="E6" s="1012"/>
      <c r="F6" s="1011"/>
      <c r="G6" s="1012"/>
      <c r="H6" s="1013"/>
      <c r="I6" s="1014"/>
      <c r="J6" s="1011"/>
      <c r="K6" s="1012"/>
      <c r="L6" s="551"/>
      <c r="M6" s="1042"/>
      <c r="N6" s="1043"/>
      <c r="O6" s="2"/>
    </row>
    <row r="7" spans="1:36" ht="22.5" customHeight="1" x14ac:dyDescent="0.15">
      <c r="A7" s="72"/>
      <c r="B7" s="1009"/>
      <c r="C7" s="1010"/>
      <c r="D7" s="999" t="s">
        <v>482</v>
      </c>
      <c r="E7" s="1000"/>
      <c r="F7" s="999" t="s">
        <v>482</v>
      </c>
      <c r="G7" s="1000"/>
      <c r="H7" s="1001">
        <v>0</v>
      </c>
      <c r="I7" s="1002"/>
      <c r="J7" s="999" t="s">
        <v>482</v>
      </c>
      <c r="K7" s="1000"/>
      <c r="L7" s="511" t="s">
        <v>482</v>
      </c>
      <c r="M7" s="1044">
        <v>0</v>
      </c>
      <c r="N7" s="1045"/>
      <c r="O7" s="2"/>
    </row>
    <row r="8" spans="1:36" ht="6.75" customHeight="1" x14ac:dyDescent="0.15">
      <c r="A8" s="72"/>
      <c r="B8" s="1007" t="s">
        <v>178</v>
      </c>
      <c r="C8" s="1008"/>
      <c r="D8" s="1003"/>
      <c r="E8" s="1004"/>
      <c r="F8" s="1003"/>
      <c r="G8" s="1004"/>
      <c r="H8" s="1005"/>
      <c r="I8" s="1006"/>
      <c r="J8" s="1003"/>
      <c r="K8" s="1004"/>
      <c r="L8" s="499"/>
      <c r="M8" s="1042"/>
      <c r="N8" s="1043"/>
      <c r="O8" s="2"/>
    </row>
    <row r="9" spans="1:36" ht="22.5" customHeight="1" x14ac:dyDescent="0.15">
      <c r="A9" s="72"/>
      <c r="B9" s="1009"/>
      <c r="C9" s="1010"/>
      <c r="D9" s="999" t="s">
        <v>482</v>
      </c>
      <c r="E9" s="1000"/>
      <c r="F9" s="999" t="s">
        <v>482</v>
      </c>
      <c r="G9" s="1000"/>
      <c r="H9" s="1001">
        <v>0</v>
      </c>
      <c r="I9" s="1002"/>
      <c r="J9" s="999" t="s">
        <v>482</v>
      </c>
      <c r="K9" s="1000"/>
      <c r="L9" s="511" t="s">
        <v>482</v>
      </c>
      <c r="M9" s="1044">
        <v>0</v>
      </c>
      <c r="N9" s="1045"/>
      <c r="O9" s="2"/>
    </row>
    <row r="10" spans="1:36" ht="6.75" customHeight="1" x14ac:dyDescent="0.15">
      <c r="A10" s="72"/>
      <c r="B10" s="1007" t="s">
        <v>179</v>
      </c>
      <c r="C10" s="1008"/>
      <c r="D10" s="1003"/>
      <c r="E10" s="1004"/>
      <c r="F10" s="1003"/>
      <c r="G10" s="1004"/>
      <c r="H10" s="1005"/>
      <c r="I10" s="1006"/>
      <c r="J10" s="1003"/>
      <c r="K10" s="1004"/>
      <c r="L10" s="552"/>
      <c r="M10" s="1042"/>
      <c r="N10" s="1043"/>
      <c r="O10" s="2"/>
    </row>
    <row r="11" spans="1:36" ht="22.5" customHeight="1" x14ac:dyDescent="0.15">
      <c r="A11" s="72"/>
      <c r="B11" s="1009"/>
      <c r="C11" s="1010"/>
      <c r="D11" s="999" t="s">
        <v>482</v>
      </c>
      <c r="E11" s="1000"/>
      <c r="F11" s="999" t="s">
        <v>482</v>
      </c>
      <c r="G11" s="1000"/>
      <c r="H11" s="1001">
        <v>0</v>
      </c>
      <c r="I11" s="1002"/>
      <c r="J11" s="999" t="s">
        <v>482</v>
      </c>
      <c r="K11" s="1000"/>
      <c r="L11" s="511" t="s">
        <v>482</v>
      </c>
      <c r="M11" s="1044">
        <v>0</v>
      </c>
      <c r="N11" s="1045"/>
      <c r="O11" s="2"/>
    </row>
    <row r="12" spans="1:36" ht="6.75" customHeight="1" x14ac:dyDescent="0.15">
      <c r="A12" s="72"/>
      <c r="B12" s="563"/>
      <c r="C12" s="563"/>
      <c r="D12" s="564"/>
      <c r="E12" s="564"/>
      <c r="F12" s="564"/>
      <c r="G12" s="564"/>
      <c r="H12" s="565"/>
      <c r="I12" s="565"/>
      <c r="J12" s="564"/>
      <c r="K12" s="564"/>
      <c r="L12" s="564"/>
      <c r="M12" s="566"/>
      <c r="N12" s="566"/>
      <c r="O12" s="2"/>
    </row>
    <row r="13" spans="1:36" s="19" customFormat="1" ht="22.5" customHeight="1" x14ac:dyDescent="0.15">
      <c r="A13" s="112"/>
      <c r="B13" s="64" t="s">
        <v>449</v>
      </c>
      <c r="M13" s="73"/>
      <c r="N13" s="73"/>
      <c r="O13" s="73"/>
      <c r="P13" s="20"/>
      <c r="Q13" s="20"/>
      <c r="R13" s="21"/>
      <c r="S13" s="20"/>
      <c r="T13" s="20"/>
      <c r="U13" s="20"/>
      <c r="V13" s="20"/>
      <c r="W13" s="20"/>
      <c r="Z13" s="20"/>
      <c r="AA13" s="20"/>
      <c r="AB13" s="20"/>
    </row>
    <row r="14" spans="1:36" ht="21" customHeight="1" x14ac:dyDescent="0.15">
      <c r="A14" s="74"/>
      <c r="B14" s="1029" t="s">
        <v>272</v>
      </c>
      <c r="C14" s="1030"/>
      <c r="D14" s="568"/>
      <c r="E14" s="569"/>
      <c r="F14" s="569"/>
      <c r="G14" s="569"/>
      <c r="H14" s="569"/>
      <c r="I14" s="569"/>
      <c r="J14" s="569"/>
      <c r="K14" s="28"/>
      <c r="L14" s="1051" t="s">
        <v>92</v>
      </c>
      <c r="M14" s="1053" t="s">
        <v>160</v>
      </c>
      <c r="N14" s="1056" t="s">
        <v>334</v>
      </c>
      <c r="O14" s="1030"/>
    </row>
    <row r="15" spans="1:36" ht="21" customHeight="1" x14ac:dyDescent="0.15">
      <c r="A15" s="74"/>
      <c r="B15" s="1031"/>
      <c r="C15" s="1032"/>
      <c r="D15" s="1016" t="s">
        <v>28</v>
      </c>
      <c r="E15" s="1017"/>
      <c r="F15" s="1016" t="s">
        <v>33</v>
      </c>
      <c r="G15" s="1017"/>
      <c r="H15" s="1016" t="s">
        <v>32</v>
      </c>
      <c r="I15" s="1017"/>
      <c r="J15" s="1023"/>
      <c r="K15" s="1024"/>
      <c r="L15" s="1052"/>
      <c r="M15" s="1054"/>
      <c r="N15" s="1057"/>
      <c r="O15" s="1034"/>
    </row>
    <row r="16" spans="1:36" ht="9" customHeight="1" x14ac:dyDescent="0.15">
      <c r="A16" s="74"/>
      <c r="B16" s="1031"/>
      <c r="C16" s="1032"/>
      <c r="D16" s="1037"/>
      <c r="E16" s="1038"/>
      <c r="F16" s="1037"/>
      <c r="G16" s="1038"/>
      <c r="H16" s="1037"/>
      <c r="I16" s="1038"/>
      <c r="J16" s="1025"/>
      <c r="K16" s="1026"/>
      <c r="L16" s="497">
        <f>SUM(D16,F16,H16)</f>
        <v>0</v>
      </c>
      <c r="M16" s="439"/>
      <c r="N16" s="1049"/>
      <c r="O16" s="1050"/>
    </row>
    <row r="17" spans="1:35" ht="22.5" customHeight="1" x14ac:dyDescent="0.15">
      <c r="A17" s="74"/>
      <c r="B17" s="1033"/>
      <c r="C17" s="1034"/>
      <c r="D17" s="1035">
        <v>0</v>
      </c>
      <c r="E17" s="1036"/>
      <c r="F17" s="1035">
        <v>0</v>
      </c>
      <c r="G17" s="1036"/>
      <c r="H17" s="1035">
        <v>0</v>
      </c>
      <c r="I17" s="1036"/>
      <c r="J17" s="1027"/>
      <c r="K17" s="1028"/>
      <c r="L17" s="498">
        <f>SUM(D17:I17)</f>
        <v>0</v>
      </c>
      <c r="M17" s="440">
        <v>0</v>
      </c>
      <c r="N17" s="1058">
        <f>SUM([1]活動計画書!I16,[1]活動計画書!I28,[1]活動計画書!I40,[1]加算措置!I13,[1]加算措置!I40,[1]加算措置!I67)+IFERROR(VLOOKUP("○",[1]加算措置!I72:P74,5,FALSE),0)</f>
        <v>0</v>
      </c>
      <c r="O17" s="1059"/>
    </row>
    <row r="18" spans="1:35" ht="20.25" customHeight="1" x14ac:dyDescent="0.15">
      <c r="A18" s="74"/>
      <c r="B18" s="1060" t="s">
        <v>490</v>
      </c>
      <c r="C18" s="1060"/>
      <c r="D18" s="1060"/>
      <c r="E18" s="1060"/>
      <c r="F18" s="1060"/>
      <c r="G18" s="1060"/>
      <c r="H18" s="1060"/>
      <c r="I18" s="1060"/>
      <c r="J18" s="1060"/>
      <c r="K18" s="1060"/>
      <c r="L18" s="1060"/>
      <c r="M18" s="1060"/>
      <c r="N18" s="1060"/>
      <c r="O18" s="1060"/>
      <c r="P18" s="22"/>
      <c r="Q18" s="22"/>
      <c r="R18" s="22"/>
      <c r="S18" s="22"/>
      <c r="T18" s="22"/>
      <c r="U18" s="22"/>
      <c r="V18" s="22"/>
      <c r="W18" s="22"/>
      <c r="X18" s="22"/>
      <c r="Y18" s="22"/>
      <c r="Z18" s="22"/>
      <c r="AA18" s="22"/>
      <c r="AB18" s="22"/>
      <c r="AC18" s="22"/>
      <c r="AD18" s="22"/>
      <c r="AE18" s="22"/>
      <c r="AF18" s="22"/>
      <c r="AG18" s="22"/>
      <c r="AH18" s="22"/>
      <c r="AI18" s="22"/>
    </row>
    <row r="19" spans="1:35" s="8" customFormat="1" ht="23.25" customHeight="1" x14ac:dyDescent="0.15">
      <c r="A19" s="75"/>
      <c r="B19" s="1061" t="s">
        <v>535</v>
      </c>
      <c r="C19" s="1062"/>
      <c r="D19" s="1062"/>
      <c r="E19" s="1063"/>
      <c r="F19" s="1067" t="s">
        <v>6</v>
      </c>
      <c r="G19" s="1068"/>
      <c r="H19" s="1068"/>
      <c r="I19" s="1068"/>
      <c r="J19" s="1068"/>
      <c r="K19" s="1069"/>
      <c r="L19" s="1070" t="s">
        <v>487</v>
      </c>
      <c r="M19" s="1070" t="s">
        <v>8</v>
      </c>
      <c r="N19" s="1070"/>
    </row>
    <row r="20" spans="1:35" s="8" customFormat="1" ht="23.25" customHeight="1" x14ac:dyDescent="0.15">
      <c r="A20" s="75"/>
      <c r="B20" s="1064"/>
      <c r="C20" s="1065"/>
      <c r="D20" s="1065"/>
      <c r="E20" s="1066"/>
      <c r="F20" s="1019" t="s">
        <v>484</v>
      </c>
      <c r="G20" s="1073"/>
      <c r="H20" s="1073"/>
      <c r="I20" s="1020"/>
      <c r="J20" s="1074" t="s">
        <v>491</v>
      </c>
      <c r="K20" s="1075"/>
      <c r="L20" s="1071"/>
      <c r="M20" s="1071"/>
      <c r="N20" s="1071"/>
    </row>
    <row r="21" spans="1:35" s="8" customFormat="1" ht="23.25" customHeight="1" x14ac:dyDescent="0.15">
      <c r="A21" s="75"/>
      <c r="B21" s="1064"/>
      <c r="C21" s="1065"/>
      <c r="D21" s="1065"/>
      <c r="E21" s="1066"/>
      <c r="F21" s="1019" t="s">
        <v>485</v>
      </c>
      <c r="G21" s="1020"/>
      <c r="H21" s="1019" t="s">
        <v>486</v>
      </c>
      <c r="I21" s="1020"/>
      <c r="J21" s="1076"/>
      <c r="K21" s="1077"/>
      <c r="L21" s="1071"/>
      <c r="M21" s="1071"/>
      <c r="N21" s="1071"/>
    </row>
    <row r="22" spans="1:35" s="8" customFormat="1" ht="9" customHeight="1" x14ac:dyDescent="0.15">
      <c r="A22" s="75"/>
      <c r="B22" s="1064"/>
      <c r="C22" s="1065"/>
      <c r="D22" s="1065"/>
      <c r="E22" s="1066"/>
      <c r="F22" s="1021"/>
      <c r="G22" s="1022"/>
      <c r="H22" s="1021">
        <v>0</v>
      </c>
      <c r="I22" s="1022"/>
      <c r="J22" s="553"/>
      <c r="K22" s="554"/>
      <c r="L22" s="1071"/>
      <c r="M22" s="1071"/>
      <c r="N22" s="1071"/>
    </row>
    <row r="23" spans="1:35" s="8" customFormat="1" ht="22.5" customHeight="1" x14ac:dyDescent="0.15">
      <c r="A23" s="75"/>
      <c r="B23" s="1064"/>
      <c r="C23" s="1065"/>
      <c r="D23" s="1065"/>
      <c r="E23" s="1066"/>
      <c r="F23" s="1018">
        <v>0</v>
      </c>
      <c r="G23" s="1015"/>
      <c r="H23" s="1015">
        <v>0</v>
      </c>
      <c r="I23" s="1015"/>
      <c r="J23" s="1015">
        <v>0</v>
      </c>
      <c r="K23" s="1015"/>
      <c r="L23" s="1072"/>
      <c r="M23" s="1072"/>
      <c r="N23" s="1072"/>
    </row>
    <row r="24" spans="1:35" s="8" customFormat="1" ht="9" customHeight="1" x14ac:dyDescent="0.15">
      <c r="A24" s="75"/>
      <c r="B24" s="512"/>
      <c r="C24" s="513"/>
      <c r="D24" s="513"/>
      <c r="E24" s="514"/>
      <c r="F24" s="555"/>
      <c r="G24" s="556"/>
      <c r="H24" s="556"/>
      <c r="I24" s="556"/>
      <c r="J24" s="556"/>
      <c r="K24" s="557"/>
      <c r="L24" s="558"/>
      <c r="M24" s="559"/>
      <c r="N24" s="560"/>
    </row>
    <row r="25" spans="1:35" s="8" customFormat="1" ht="22.5" customHeight="1" x14ac:dyDescent="0.15">
      <c r="A25" s="75"/>
      <c r="B25" s="512"/>
      <c r="C25" s="513"/>
      <c r="D25" s="513"/>
      <c r="E25" s="514"/>
      <c r="F25" s="1078">
        <f>SUM(F23:J23)</f>
        <v>0</v>
      </c>
      <c r="G25" s="1079"/>
      <c r="H25" s="1079"/>
      <c r="I25" s="1079"/>
      <c r="J25" s="1079"/>
      <c r="K25" s="1080"/>
      <c r="L25" s="561">
        <v>0</v>
      </c>
      <c r="M25" s="1081">
        <v>0</v>
      </c>
      <c r="N25" s="1082"/>
    </row>
    <row r="26" spans="1:35" s="8" customFormat="1" ht="9" customHeight="1" x14ac:dyDescent="0.15">
      <c r="A26" s="75"/>
      <c r="B26" s="512"/>
      <c r="C26" s="1100" t="s">
        <v>385</v>
      </c>
      <c r="D26" s="1101"/>
      <c r="E26" s="1102"/>
      <c r="F26" s="1047"/>
      <c r="G26" s="1047"/>
      <c r="H26" s="1047"/>
      <c r="I26" s="1047"/>
      <c r="J26" s="1046"/>
      <c r="K26" s="1046"/>
      <c r="L26" s="558"/>
      <c r="M26" s="559"/>
      <c r="N26" s="560"/>
    </row>
    <row r="27" spans="1:35" s="8" customFormat="1" ht="22.5" customHeight="1" x14ac:dyDescent="0.15">
      <c r="A27" s="75"/>
      <c r="B27" s="29"/>
      <c r="C27" s="1103"/>
      <c r="D27" s="1104"/>
      <c r="E27" s="1105"/>
      <c r="F27" s="1015">
        <v>0</v>
      </c>
      <c r="G27" s="1015"/>
      <c r="H27" s="1015">
        <v>0</v>
      </c>
      <c r="I27" s="1015"/>
      <c r="J27" s="1015">
        <v>0</v>
      </c>
      <c r="K27" s="1015"/>
      <c r="L27" s="561">
        <v>0</v>
      </c>
      <c r="M27" s="1081">
        <v>0</v>
      </c>
      <c r="N27" s="1082"/>
    </row>
    <row r="28" spans="1:35" s="8" customFormat="1" ht="18" customHeight="1" x14ac:dyDescent="0.15">
      <c r="A28" s="75"/>
      <c r="B28" s="1086" t="s">
        <v>411</v>
      </c>
      <c r="C28" s="1086"/>
      <c r="D28" s="1086"/>
      <c r="E28" s="1086"/>
      <c r="F28" s="1086"/>
      <c r="G28" s="1086"/>
      <c r="H28" s="1086"/>
      <c r="I28" s="1086"/>
      <c r="J28" s="1086"/>
      <c r="K28" s="1086"/>
      <c r="L28" s="1086"/>
      <c r="M28" s="1086"/>
      <c r="N28" s="1086"/>
      <c r="O28" s="1086"/>
    </row>
    <row r="29" spans="1:35" s="8" customFormat="1" ht="11.25" customHeight="1" x14ac:dyDescent="0.15">
      <c r="A29" s="75"/>
      <c r="B29" s="509"/>
      <c r="C29" s="509"/>
      <c r="D29" s="509"/>
      <c r="E29" s="509"/>
      <c r="F29" s="509"/>
      <c r="G29" s="509"/>
      <c r="H29" s="509"/>
      <c r="I29" s="509"/>
      <c r="J29" s="509"/>
      <c r="K29" s="509"/>
      <c r="L29" s="509"/>
      <c r="M29" s="509"/>
      <c r="N29" s="509"/>
      <c r="O29" s="509"/>
    </row>
    <row r="30" spans="1:35" s="23" customFormat="1" ht="18.600000000000001" customHeight="1" x14ac:dyDescent="0.15">
      <c r="B30" s="19" t="s">
        <v>450</v>
      </c>
    </row>
    <row r="31" spans="1:35" s="33" customFormat="1" ht="17.45" customHeight="1" x14ac:dyDescent="0.15">
      <c r="A31" s="322"/>
      <c r="B31" s="365" t="s">
        <v>146</v>
      </c>
      <c r="E31" s="76"/>
      <c r="N31" s="562"/>
    </row>
    <row r="32" spans="1:35" s="33" customFormat="1" ht="11.25" customHeight="1" x14ac:dyDescent="0.15">
      <c r="A32" s="322"/>
      <c r="B32" s="365"/>
      <c r="E32" s="76"/>
    </row>
    <row r="33" spans="2:35" s="23" customFormat="1" ht="18.600000000000001" customHeight="1" x14ac:dyDescent="0.15">
      <c r="B33" s="19" t="s">
        <v>488</v>
      </c>
      <c r="D33" s="19"/>
      <c r="E33" s="19"/>
      <c r="F33" s="19"/>
      <c r="G33" s="19"/>
      <c r="H33" s="19"/>
      <c r="I33" s="19"/>
      <c r="J33" s="19"/>
      <c r="K33" s="19"/>
      <c r="L33" s="19"/>
    </row>
    <row r="34" spans="2:35" s="23" customFormat="1" ht="30" customHeight="1" x14ac:dyDescent="0.15">
      <c r="B34" s="1067" t="s">
        <v>492</v>
      </c>
      <c r="C34" s="1069"/>
      <c r="D34" s="1087" t="s">
        <v>161</v>
      </c>
      <c r="E34" s="1088"/>
      <c r="F34" s="1088"/>
      <c r="G34" s="1088"/>
      <c r="H34" s="1089"/>
    </row>
    <row r="35" spans="2:35" s="23" customFormat="1" ht="9" customHeight="1" x14ac:dyDescent="0.15">
      <c r="B35" s="1090"/>
      <c r="C35" s="1091"/>
      <c r="D35" s="1092"/>
      <c r="E35" s="1093"/>
      <c r="F35" s="1093"/>
      <c r="G35" s="1093"/>
      <c r="H35" s="1094"/>
    </row>
    <row r="36" spans="2:35" s="23" customFormat="1" ht="22.5" customHeight="1" x14ac:dyDescent="0.15">
      <c r="B36" s="1095">
        <f>L17</f>
        <v>0</v>
      </c>
      <c r="C36" s="1096"/>
      <c r="D36" s="1097">
        <v>0</v>
      </c>
      <c r="E36" s="1098"/>
      <c r="F36" s="1098"/>
      <c r="G36" s="1098"/>
      <c r="H36" s="1099"/>
      <c r="I36" s="24"/>
      <c r="J36" s="24"/>
      <c r="K36" s="24"/>
      <c r="L36" s="24"/>
      <c r="M36" s="24"/>
      <c r="N36" s="24"/>
      <c r="O36" s="24"/>
      <c r="P36" s="24"/>
      <c r="Q36" s="24"/>
      <c r="R36" s="24"/>
      <c r="S36" s="24"/>
      <c r="T36" s="24"/>
      <c r="U36" s="24"/>
      <c r="V36" s="24"/>
      <c r="W36" s="24"/>
    </row>
    <row r="37" spans="2:35" s="23" customFormat="1" ht="27.75" customHeight="1" x14ac:dyDescent="0.15">
      <c r="B37" s="1083" t="s">
        <v>493</v>
      </c>
      <c r="C37" s="1083"/>
      <c r="D37" s="1083"/>
      <c r="E37" s="1083"/>
      <c r="F37" s="1083"/>
      <c r="G37" s="1083"/>
      <c r="H37" s="1083"/>
      <c r="I37" s="1083"/>
      <c r="J37" s="1083"/>
      <c r="K37" s="1083"/>
      <c r="L37" s="1083"/>
      <c r="M37" s="1083"/>
      <c r="N37" s="1083"/>
      <c r="O37" s="1083"/>
      <c r="P37" s="24"/>
      <c r="Q37" s="24"/>
      <c r="R37" s="24"/>
      <c r="S37" s="24"/>
      <c r="T37" s="24"/>
      <c r="U37" s="24"/>
      <c r="V37" s="24"/>
      <c r="W37" s="24"/>
      <c r="X37" s="24"/>
      <c r="Y37" s="24"/>
      <c r="Z37" s="24"/>
      <c r="AA37" s="24"/>
      <c r="AB37" s="24"/>
      <c r="AC37" s="24"/>
      <c r="AD37" s="24"/>
      <c r="AE37" s="24"/>
      <c r="AF37" s="24"/>
      <c r="AG37" s="24"/>
      <c r="AH37" s="24"/>
      <c r="AI37" s="24"/>
    </row>
    <row r="38" spans="2:35" s="23" customFormat="1" ht="5.25" customHeight="1" x14ac:dyDescent="0.15">
      <c r="B38" s="510"/>
      <c r="C38" s="510"/>
      <c r="D38" s="510"/>
      <c r="E38" s="510"/>
      <c r="F38" s="510"/>
      <c r="G38" s="510"/>
      <c r="H38" s="510"/>
      <c r="I38" s="510"/>
      <c r="J38" s="510"/>
      <c r="K38" s="510"/>
      <c r="L38" s="510"/>
      <c r="M38" s="510"/>
      <c r="N38" s="510"/>
      <c r="O38" s="510"/>
      <c r="P38" s="24"/>
      <c r="Q38" s="24"/>
      <c r="R38" s="24"/>
      <c r="S38" s="24"/>
      <c r="T38" s="24"/>
      <c r="U38" s="24"/>
      <c r="V38" s="24"/>
      <c r="W38" s="24"/>
      <c r="X38" s="24"/>
      <c r="Y38" s="24"/>
      <c r="Z38" s="24"/>
      <c r="AA38" s="24"/>
      <c r="AB38" s="24"/>
      <c r="AC38" s="24"/>
      <c r="AD38" s="24"/>
      <c r="AE38" s="24"/>
      <c r="AF38" s="24"/>
      <c r="AG38" s="24"/>
      <c r="AH38" s="24"/>
      <c r="AI38" s="24"/>
    </row>
    <row r="39" spans="2:35" s="23" customFormat="1" ht="15" customHeight="1" x14ac:dyDescent="0.15">
      <c r="B39" s="77" t="s">
        <v>143</v>
      </c>
      <c r="C39" s="78"/>
      <c r="D39" s="78"/>
      <c r="E39" s="78"/>
      <c r="F39" s="78"/>
      <c r="G39" s="78"/>
      <c r="H39" s="78"/>
      <c r="I39" s="78"/>
      <c r="J39" s="78"/>
      <c r="K39" s="78"/>
      <c r="L39" s="78"/>
      <c r="M39" s="78"/>
      <c r="N39" s="78"/>
      <c r="O39" s="78"/>
    </row>
    <row r="40" spans="2:35" s="23" customFormat="1" ht="24.75" customHeight="1" x14ac:dyDescent="0.15">
      <c r="B40" s="1084" t="s">
        <v>441</v>
      </c>
      <c r="C40" s="1084"/>
      <c r="D40" s="1084"/>
      <c r="E40" s="1084"/>
      <c r="F40" s="1084"/>
      <c r="G40" s="1084"/>
      <c r="H40" s="1084"/>
      <c r="I40" s="1084"/>
      <c r="J40" s="1084"/>
      <c r="K40" s="1084"/>
      <c r="L40" s="1084"/>
      <c r="M40" s="1084"/>
      <c r="N40" s="1084"/>
      <c r="O40" s="1084"/>
      <c r="P40" s="24"/>
      <c r="Q40" s="24"/>
      <c r="R40" s="24"/>
      <c r="S40" s="24"/>
      <c r="T40" s="24"/>
      <c r="U40" s="24"/>
      <c r="V40" s="24"/>
      <c r="W40" s="24"/>
      <c r="X40" s="24"/>
      <c r="Y40" s="24"/>
      <c r="Z40" s="24"/>
      <c r="AA40" s="24"/>
      <c r="AB40" s="24"/>
      <c r="AC40" s="24"/>
      <c r="AD40" s="24"/>
      <c r="AE40" s="24"/>
      <c r="AF40" s="24"/>
      <c r="AG40" s="24"/>
      <c r="AH40" s="24"/>
      <c r="AI40" s="24"/>
    </row>
    <row r="42" spans="2:35" ht="18" customHeight="1" x14ac:dyDescent="0.15">
      <c r="B42" s="321" t="s">
        <v>494</v>
      </c>
    </row>
    <row r="43" spans="2:35" ht="24.75" customHeight="1" x14ac:dyDescent="0.15">
      <c r="B43" s="1085" t="s">
        <v>495</v>
      </c>
      <c r="C43" s="1085"/>
      <c r="D43" s="1085"/>
      <c r="E43" s="1085"/>
      <c r="F43" s="1085"/>
      <c r="G43" s="1085"/>
      <c r="H43" s="1085"/>
      <c r="I43" s="1085"/>
      <c r="J43" s="1085"/>
      <c r="K43" s="1085"/>
      <c r="L43" s="1085"/>
      <c r="M43" s="1085"/>
      <c r="N43" s="1085"/>
      <c r="O43" s="1085"/>
    </row>
    <row r="44" spans="2:35" ht="5.25" customHeight="1" x14ac:dyDescent="0.15">
      <c r="B44" s="515"/>
      <c r="C44" s="515"/>
      <c r="D44" s="515"/>
      <c r="E44" s="515"/>
      <c r="F44" s="515"/>
      <c r="G44" s="515"/>
      <c r="H44" s="515"/>
      <c r="I44" s="515"/>
      <c r="J44" s="515"/>
      <c r="K44" s="515"/>
      <c r="L44" s="515"/>
      <c r="M44" s="515"/>
      <c r="N44" s="515"/>
      <c r="O44" s="515"/>
    </row>
    <row r="45" spans="2:35" ht="15" customHeight="1" x14ac:dyDescent="0.15">
      <c r="B45" s="77" t="s">
        <v>143</v>
      </c>
    </row>
    <row r="46" spans="2:35" ht="43.5" customHeight="1" x14ac:dyDescent="0.15">
      <c r="B46" s="1085" t="s">
        <v>496</v>
      </c>
      <c r="C46" s="1085"/>
      <c r="D46" s="1085"/>
      <c r="E46" s="1085"/>
      <c r="F46" s="1085"/>
      <c r="G46" s="1085"/>
      <c r="H46" s="1085"/>
      <c r="I46" s="1085"/>
      <c r="J46" s="1085"/>
      <c r="K46" s="1085"/>
      <c r="L46" s="1085"/>
      <c r="M46" s="1085"/>
      <c r="N46" s="1085"/>
      <c r="O46" s="1085"/>
    </row>
    <row r="76" spans="2:17" s="11" customFormat="1" ht="22.5" customHeight="1" x14ac:dyDescent="0.15">
      <c r="B76" s="27"/>
      <c r="C76" s="26"/>
      <c r="D76" s="20"/>
      <c r="E76" s="20"/>
      <c r="F76" s="20"/>
      <c r="G76" s="20"/>
      <c r="H76" s="20"/>
      <c r="I76" s="20"/>
      <c r="J76" s="20"/>
      <c r="K76" s="20"/>
      <c r="L76" s="20"/>
      <c r="M76" s="20"/>
      <c r="N76" s="20"/>
      <c r="O76" s="20"/>
      <c r="P76" s="20"/>
      <c r="Q76" s="20"/>
    </row>
    <row r="79" spans="2:17" ht="30" customHeight="1" x14ac:dyDescent="0.15"/>
    <row r="291" ht="65.25" customHeight="1" x14ac:dyDescent="0.15"/>
  </sheetData>
  <mergeCells count="92">
    <mergeCell ref="B37:O37"/>
    <mergeCell ref="B40:O40"/>
    <mergeCell ref="B43:O43"/>
    <mergeCell ref="B46:O46"/>
    <mergeCell ref="J27:K27"/>
    <mergeCell ref="M27:N27"/>
    <mergeCell ref="B28:O28"/>
    <mergeCell ref="B34:C34"/>
    <mergeCell ref="D34:H34"/>
    <mergeCell ref="B35:C35"/>
    <mergeCell ref="D35:H35"/>
    <mergeCell ref="B36:C36"/>
    <mergeCell ref="D36:H36"/>
    <mergeCell ref="C26:E27"/>
    <mergeCell ref="F27:G27"/>
    <mergeCell ref="H27:I27"/>
    <mergeCell ref="F26:G26"/>
    <mergeCell ref="B3:O3"/>
    <mergeCell ref="M11:N11"/>
    <mergeCell ref="N14:O15"/>
    <mergeCell ref="N17:O17"/>
    <mergeCell ref="B18:O18"/>
    <mergeCell ref="B19:E23"/>
    <mergeCell ref="F19:K19"/>
    <mergeCell ref="L19:L23"/>
    <mergeCell ref="M19:N23"/>
    <mergeCell ref="F20:I20"/>
    <mergeCell ref="J20:K21"/>
    <mergeCell ref="F25:K25"/>
    <mergeCell ref="M25:N25"/>
    <mergeCell ref="M7:N7"/>
    <mergeCell ref="M8:N8"/>
    <mergeCell ref="M9:N9"/>
    <mergeCell ref="J26:K26"/>
    <mergeCell ref="H26:I26"/>
    <mergeCell ref="M10:N10"/>
    <mergeCell ref="N1:O1"/>
    <mergeCell ref="N16:O16"/>
    <mergeCell ref="L14:L15"/>
    <mergeCell ref="M14:M15"/>
    <mergeCell ref="F5:G5"/>
    <mergeCell ref="H5:I5"/>
    <mergeCell ref="J5:K5"/>
    <mergeCell ref="M5:N5"/>
    <mergeCell ref="M6:N6"/>
    <mergeCell ref="B14:C17"/>
    <mergeCell ref="B10:C11"/>
    <mergeCell ref="D10:E10"/>
    <mergeCell ref="F10:G10"/>
    <mergeCell ref="H10:I10"/>
    <mergeCell ref="D17:E17"/>
    <mergeCell ref="F17:G17"/>
    <mergeCell ref="H17:I17"/>
    <mergeCell ref="D16:E16"/>
    <mergeCell ref="F16:G16"/>
    <mergeCell ref="H16:I16"/>
    <mergeCell ref="D7:E7"/>
    <mergeCell ref="D8:E8"/>
    <mergeCell ref="D9:E9"/>
    <mergeCell ref="D11:E11"/>
    <mergeCell ref="D15:E15"/>
    <mergeCell ref="F7:G7"/>
    <mergeCell ref="H7:I7"/>
    <mergeCell ref="J7:K7"/>
    <mergeCell ref="H23:I23"/>
    <mergeCell ref="J23:K23"/>
    <mergeCell ref="F15:G15"/>
    <mergeCell ref="H15:I15"/>
    <mergeCell ref="F23:G23"/>
    <mergeCell ref="F21:G21"/>
    <mergeCell ref="H21:I21"/>
    <mergeCell ref="F22:G22"/>
    <mergeCell ref="H22:I22"/>
    <mergeCell ref="J8:K8"/>
    <mergeCell ref="J10:K10"/>
    <mergeCell ref="J15:K17"/>
    <mergeCell ref="B5:C5"/>
    <mergeCell ref="D5:E5"/>
    <mergeCell ref="F11:G11"/>
    <mergeCell ref="H11:I11"/>
    <mergeCell ref="J11:K11"/>
    <mergeCell ref="F8:G8"/>
    <mergeCell ref="H8:I8"/>
    <mergeCell ref="B8:C9"/>
    <mergeCell ref="F9:G9"/>
    <mergeCell ref="H9:I9"/>
    <mergeCell ref="J9:K9"/>
    <mergeCell ref="D6:E6"/>
    <mergeCell ref="F6:G6"/>
    <mergeCell ref="H6:I6"/>
    <mergeCell ref="J6:K6"/>
    <mergeCell ref="B6:C7"/>
  </mergeCells>
  <phoneticPr fontId="3"/>
  <dataValidations count="1">
    <dataValidation imeMode="off" allowBlank="1" showInputMessage="1" showErrorMessage="1" sqref="D16:I17 D36:H36 M16:N17 F20:F27 J20 I23:I24 J22:K24 H21:H24 G23:G24 G26:K27" xr:uid="{00000000-0002-0000-0700-000000000000}"/>
  </dataValidations>
  <printOptions horizontalCentered="1"/>
  <pageMargins left="0.59055118110236227" right="0.31496062992125984" top="0.55118110236220474" bottom="0.15748031496062992"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167"/>
  <sheetViews>
    <sheetView showGridLines="0" zoomScaleNormal="100" zoomScaleSheetLayoutView="100" workbookViewId="0">
      <selection activeCell="Y154" sqref="Y154"/>
    </sheetView>
  </sheetViews>
  <sheetFormatPr defaultColWidth="8.625" defaultRowHeight="18" customHeight="1" x14ac:dyDescent="0.15"/>
  <cols>
    <col min="1" max="1" width="3.125" style="1" customWidth="1"/>
    <col min="2" max="2" width="4.625" style="1" customWidth="1"/>
    <col min="3" max="4" width="3.375" style="1" customWidth="1"/>
    <col min="5" max="5" width="5.875" style="1" customWidth="1"/>
    <col min="6" max="6" width="4.5" style="1" customWidth="1"/>
    <col min="7" max="7" width="4.75" style="1" customWidth="1"/>
    <col min="8" max="8" width="6.125" style="1" customWidth="1"/>
    <col min="9" max="9" width="4.25" style="1" customWidth="1"/>
    <col min="10" max="10" width="4.125" style="1" customWidth="1"/>
    <col min="11" max="22" width="3.875" style="1" customWidth="1"/>
    <col min="23" max="23" width="3.125" style="1" customWidth="1"/>
    <col min="24" max="24" width="4.125" style="1" customWidth="1"/>
    <col min="25" max="25" width="4.5" style="1" customWidth="1"/>
    <col min="26" max="28" width="4.25" style="1" hidden="1" customWidth="1"/>
    <col min="29" max="40" width="4.625" style="1" hidden="1" customWidth="1"/>
    <col min="41" max="85" width="4.625" style="1" customWidth="1"/>
    <col min="86" max="16384" width="8.625" style="1"/>
  </cols>
  <sheetData>
    <row r="1" spans="1:31" s="206" customFormat="1" ht="15.6" customHeight="1" x14ac:dyDescent="0.15">
      <c r="A1" s="207"/>
      <c r="B1" s="207"/>
      <c r="C1" s="208"/>
      <c r="V1" s="79" t="s">
        <v>150</v>
      </c>
    </row>
    <row r="2" spans="1:31" s="331" customFormat="1" ht="20.45" customHeight="1" x14ac:dyDescent="0.2">
      <c r="A2" s="330"/>
      <c r="B2" s="1246" t="s">
        <v>440</v>
      </c>
      <c r="C2" s="1246"/>
      <c r="D2" s="1246"/>
      <c r="E2" s="1246"/>
      <c r="F2" s="1246"/>
      <c r="G2" s="1246"/>
      <c r="H2" s="1246"/>
      <c r="I2" s="1246"/>
      <c r="J2" s="1246"/>
      <c r="K2" s="1246"/>
      <c r="L2" s="1246"/>
      <c r="M2" s="1246"/>
      <c r="N2" s="1246"/>
      <c r="O2" s="1246"/>
      <c r="P2" s="1246"/>
      <c r="Q2" s="1246"/>
      <c r="R2" s="1246"/>
      <c r="S2" s="1246"/>
      <c r="T2" s="1246"/>
      <c r="U2" s="1246"/>
      <c r="V2" s="1246"/>
    </row>
    <row r="3" spans="1:31" ht="20.100000000000001" customHeight="1" x14ac:dyDescent="0.45">
      <c r="A3" s="323" t="s">
        <v>170</v>
      </c>
      <c r="B3" s="81"/>
      <c r="C3" s="12"/>
      <c r="D3" s="12"/>
      <c r="E3" s="12"/>
      <c r="F3" s="12"/>
      <c r="G3" s="11"/>
      <c r="H3" s="110"/>
      <c r="I3" s="321"/>
      <c r="J3" s="321"/>
      <c r="K3" s="321"/>
      <c r="L3" s="321"/>
      <c r="M3" s="321"/>
      <c r="N3" s="321"/>
      <c r="O3" s="321"/>
      <c r="P3" s="321"/>
      <c r="Q3" s="321"/>
      <c r="R3" s="321"/>
      <c r="S3" s="11"/>
      <c r="T3" s="11"/>
      <c r="U3" s="11"/>
      <c r="V3" s="11"/>
      <c r="W3" s="79"/>
      <c r="X3" s="11"/>
      <c r="Y3" s="11"/>
      <c r="Z3" s="11"/>
      <c r="AA3" s="11"/>
      <c r="AB3" s="11"/>
    </row>
    <row r="4" spans="1:31" ht="19.5" customHeight="1" x14ac:dyDescent="0.15">
      <c r="A4" s="11"/>
      <c r="B4" s="1269" t="s">
        <v>274</v>
      </c>
      <c r="C4" s="1269"/>
      <c r="D4" s="1269"/>
      <c r="E4" s="1269"/>
      <c r="F4" s="1269"/>
      <c r="G4" s="1269"/>
      <c r="H4" s="1269"/>
      <c r="I4" s="8"/>
      <c r="J4" s="8" t="s">
        <v>47</v>
      </c>
      <c r="K4" s="441"/>
      <c r="L4" s="82"/>
      <c r="M4" s="82"/>
      <c r="N4" s="82"/>
      <c r="O4" s="82"/>
      <c r="P4" s="8"/>
      <c r="Q4" s="8"/>
      <c r="R4" s="65"/>
      <c r="S4" s="11"/>
      <c r="T4" s="11"/>
      <c r="U4" s="11"/>
      <c r="V4" s="11"/>
      <c r="W4" s="11"/>
      <c r="X4" s="11"/>
      <c r="Y4" s="11"/>
      <c r="Z4" s="11"/>
      <c r="AA4" s="11"/>
      <c r="AB4" s="11"/>
      <c r="AE4" s="1" t="s">
        <v>577</v>
      </c>
    </row>
    <row r="5" spans="1:31" s="8" customFormat="1" ht="20.25" customHeight="1" x14ac:dyDescent="0.15">
      <c r="A5" s="83" t="s">
        <v>431</v>
      </c>
      <c r="B5" s="9"/>
      <c r="C5" s="9"/>
      <c r="D5" s="9"/>
      <c r="E5" s="9"/>
      <c r="F5" s="95" t="s">
        <v>386</v>
      </c>
      <c r="G5" s="9"/>
      <c r="H5" s="9"/>
      <c r="I5" s="9"/>
      <c r="J5" s="9"/>
      <c r="K5" s="9"/>
      <c r="L5" s="9"/>
      <c r="M5" s="9"/>
      <c r="N5" s="9"/>
      <c r="O5" s="9"/>
      <c r="P5" s="9"/>
      <c r="Q5" s="9"/>
      <c r="R5" s="9"/>
      <c r="S5" s="9"/>
      <c r="T5" s="9"/>
      <c r="U5" s="9"/>
      <c r="V5" s="9"/>
      <c r="W5" s="9"/>
    </row>
    <row r="6" spans="1:31" ht="18.95" customHeight="1" x14ac:dyDescent="0.15">
      <c r="A6" s="111" t="s">
        <v>151</v>
      </c>
      <c r="C6" s="58"/>
      <c r="D6" s="58"/>
      <c r="E6" s="58"/>
      <c r="F6" s="95"/>
      <c r="G6" s="58"/>
      <c r="H6" s="58"/>
      <c r="I6" s="58"/>
      <c r="J6" s="58"/>
      <c r="K6" s="58"/>
      <c r="W6" s="11"/>
    </row>
    <row r="7" spans="1:31" s="8" customFormat="1" ht="25.5" customHeight="1" x14ac:dyDescent="0.15">
      <c r="A7" s="4"/>
      <c r="B7" s="62" t="s">
        <v>31</v>
      </c>
      <c r="C7" s="1251" t="s">
        <v>276</v>
      </c>
      <c r="D7" s="1251"/>
      <c r="E7" s="1251"/>
      <c r="F7" s="1325" t="s">
        <v>29</v>
      </c>
      <c r="G7" s="1325"/>
      <c r="H7" s="1325"/>
      <c r="I7" s="1251" t="s">
        <v>38</v>
      </c>
      <c r="J7" s="1251"/>
      <c r="K7" s="1251"/>
      <c r="L7" s="1251"/>
      <c r="N7" s="1186" t="s">
        <v>432</v>
      </c>
      <c r="O7" s="1186"/>
      <c r="P7" s="1186"/>
      <c r="Q7" s="1186"/>
      <c r="R7" s="1186"/>
      <c r="S7" s="1186"/>
      <c r="T7" s="1186"/>
      <c r="U7" s="1186"/>
      <c r="V7" s="1186"/>
      <c r="W7" s="9"/>
    </row>
    <row r="8" spans="1:31" s="8" customFormat="1" ht="12" customHeight="1" x14ac:dyDescent="0.15">
      <c r="A8" s="84"/>
      <c r="B8" s="1205" t="s">
        <v>28</v>
      </c>
      <c r="C8" s="1199"/>
      <c r="D8" s="1199"/>
      <c r="E8" s="1199"/>
      <c r="F8" s="1209"/>
      <c r="G8" s="1210"/>
      <c r="H8" s="324"/>
      <c r="I8" s="1218">
        <f t="shared" ref="I8:I13" si="0">ROUNDDOWN((INT(C8)*F8/10),0)</f>
        <v>0</v>
      </c>
      <c r="J8" s="1218"/>
      <c r="K8" s="1218"/>
      <c r="L8" s="1218"/>
      <c r="N8" s="1186"/>
      <c r="O8" s="1186"/>
      <c r="P8" s="1186"/>
      <c r="Q8" s="1186"/>
      <c r="R8" s="1186"/>
      <c r="S8" s="1186"/>
      <c r="T8" s="1186"/>
      <c r="U8" s="1186"/>
      <c r="V8" s="1186"/>
      <c r="W8" s="9"/>
    </row>
    <row r="9" spans="1:31" s="8" customFormat="1" ht="21.75" customHeight="1" x14ac:dyDescent="0.15">
      <c r="A9" s="84"/>
      <c r="B9" s="1207"/>
      <c r="C9" s="1334">
        <v>0</v>
      </c>
      <c r="D9" s="1334"/>
      <c r="E9" s="1334"/>
      <c r="F9" s="1202"/>
      <c r="G9" s="1336"/>
      <c r="H9" s="325" t="s">
        <v>217</v>
      </c>
      <c r="I9" s="1204">
        <f t="shared" si="0"/>
        <v>0</v>
      </c>
      <c r="J9" s="1204"/>
      <c r="K9" s="1204"/>
      <c r="L9" s="1204"/>
      <c r="N9" s="1186"/>
      <c r="O9" s="1186"/>
      <c r="P9" s="1186"/>
      <c r="Q9" s="1186"/>
      <c r="R9" s="1186"/>
      <c r="S9" s="1186"/>
      <c r="T9" s="1186"/>
      <c r="U9" s="1186"/>
      <c r="V9" s="1186"/>
      <c r="W9" s="9"/>
    </row>
    <row r="10" spans="1:31" s="8" customFormat="1" ht="12" customHeight="1" x14ac:dyDescent="0.15">
      <c r="A10" s="84"/>
      <c r="B10" s="1205" t="s">
        <v>27</v>
      </c>
      <c r="C10" s="1252"/>
      <c r="D10" s="1252"/>
      <c r="E10" s="1252"/>
      <c r="F10" s="1209"/>
      <c r="G10" s="1210"/>
      <c r="H10" s="324"/>
      <c r="I10" s="1218">
        <f t="shared" si="0"/>
        <v>0</v>
      </c>
      <c r="J10" s="1218"/>
      <c r="K10" s="1218"/>
      <c r="L10" s="1218"/>
      <c r="N10" s="1085" t="s">
        <v>275</v>
      </c>
      <c r="O10" s="1085"/>
      <c r="P10" s="1085"/>
      <c r="Q10" s="1085"/>
      <c r="R10" s="1085"/>
      <c r="S10" s="1085"/>
      <c r="T10" s="1085"/>
      <c r="U10" s="1085"/>
      <c r="V10" s="1085"/>
      <c r="W10" s="9"/>
    </row>
    <row r="11" spans="1:31" s="8" customFormat="1" ht="21.75" customHeight="1" x14ac:dyDescent="0.15">
      <c r="A11" s="4"/>
      <c r="B11" s="1207"/>
      <c r="C11" s="1335">
        <v>0</v>
      </c>
      <c r="D11" s="1335"/>
      <c r="E11" s="1335"/>
      <c r="F11" s="1202"/>
      <c r="G11" s="1203"/>
      <c r="H11" s="325" t="s">
        <v>217</v>
      </c>
      <c r="I11" s="1204">
        <f t="shared" si="0"/>
        <v>0</v>
      </c>
      <c r="J11" s="1204"/>
      <c r="K11" s="1204"/>
      <c r="L11" s="1204"/>
      <c r="N11" s="1085"/>
      <c r="O11" s="1085"/>
      <c r="P11" s="1085"/>
      <c r="Q11" s="1085"/>
      <c r="R11" s="1085"/>
      <c r="S11" s="1085"/>
      <c r="T11" s="1085"/>
      <c r="U11" s="1085"/>
      <c r="V11" s="1085"/>
      <c r="W11" s="9"/>
    </row>
    <row r="12" spans="1:31" s="8" customFormat="1" ht="12" customHeight="1" x14ac:dyDescent="0.15">
      <c r="A12" s="9"/>
      <c r="B12" s="1205" t="s">
        <v>26</v>
      </c>
      <c r="C12" s="1252"/>
      <c r="D12" s="1252"/>
      <c r="E12" s="1252"/>
      <c r="F12" s="1209"/>
      <c r="G12" s="1210"/>
      <c r="H12" s="324"/>
      <c r="I12" s="1218">
        <f t="shared" si="0"/>
        <v>0</v>
      </c>
      <c r="J12" s="1218"/>
      <c r="K12" s="1218"/>
      <c r="L12" s="1218"/>
      <c r="N12" s="1085"/>
      <c r="O12" s="1085"/>
      <c r="P12" s="1085"/>
      <c r="Q12" s="1085"/>
      <c r="R12" s="1085"/>
      <c r="S12" s="1085"/>
      <c r="T12" s="1085"/>
      <c r="U12" s="1085"/>
      <c r="V12" s="1085"/>
      <c r="W12" s="9"/>
    </row>
    <row r="13" spans="1:31" s="8" customFormat="1" ht="21.75" customHeight="1" x14ac:dyDescent="0.15">
      <c r="A13" s="9"/>
      <c r="B13" s="1206"/>
      <c r="C13" s="1221">
        <v>0</v>
      </c>
      <c r="D13" s="1221"/>
      <c r="E13" s="1221"/>
      <c r="F13" s="1294"/>
      <c r="G13" s="1295"/>
      <c r="H13" s="334" t="s">
        <v>217</v>
      </c>
      <c r="I13" s="1296">
        <f t="shared" si="0"/>
        <v>0</v>
      </c>
      <c r="J13" s="1296"/>
      <c r="K13" s="1296"/>
      <c r="L13" s="1296"/>
      <c r="N13" s="1085"/>
      <c r="O13" s="1085"/>
      <c r="P13" s="1085"/>
      <c r="Q13" s="1085"/>
      <c r="R13" s="1085"/>
      <c r="S13" s="1085"/>
      <c r="T13" s="1085"/>
      <c r="U13" s="1085"/>
      <c r="V13" s="1085"/>
      <c r="W13" s="9"/>
    </row>
    <row r="14" spans="1:31" s="8" customFormat="1" ht="18.75" x14ac:dyDescent="0.15">
      <c r="A14" s="9"/>
      <c r="B14" s="1187" t="s">
        <v>433</v>
      </c>
      <c r="C14" s="1188"/>
      <c r="D14" s="1188"/>
      <c r="E14" s="1188"/>
      <c r="F14" s="1188"/>
      <c r="G14" s="1188"/>
      <c r="H14" s="1188"/>
      <c r="I14" s="1188"/>
      <c r="J14" s="1188"/>
      <c r="K14" s="1188"/>
      <c r="L14" s="1189"/>
      <c r="N14" s="1048" t="s">
        <v>48</v>
      </c>
      <c r="O14" s="1048"/>
      <c r="P14" s="1048"/>
      <c r="Q14" s="1048"/>
      <c r="R14" s="1048"/>
      <c r="S14" s="1048"/>
      <c r="T14" s="1337"/>
      <c r="U14" s="1200">
        <v>0</v>
      </c>
      <c r="V14" s="1201"/>
      <c r="W14" s="9"/>
    </row>
    <row r="15" spans="1:31" s="8" customFormat="1" ht="12" customHeight="1" x14ac:dyDescent="0.15">
      <c r="A15" s="9"/>
      <c r="B15" s="1206" t="s">
        <v>25</v>
      </c>
      <c r="C15" s="1235">
        <f>INT(SUM(C8,C10,C12))</f>
        <v>0</v>
      </c>
      <c r="D15" s="1236"/>
      <c r="E15" s="1236"/>
      <c r="F15" s="1328"/>
      <c r="G15" s="1329"/>
      <c r="H15" s="1330"/>
      <c r="I15" s="1326">
        <f>SUM(I8,I10,I12)</f>
        <v>0</v>
      </c>
      <c r="J15" s="1326"/>
      <c r="K15" s="1326"/>
      <c r="L15" s="1327"/>
      <c r="N15" s="212"/>
      <c r="O15" s="212"/>
      <c r="P15" s="212"/>
      <c r="Q15" s="212"/>
      <c r="R15" s="212"/>
      <c r="S15" s="212"/>
      <c r="T15" s="212"/>
      <c r="U15" s="212"/>
      <c r="V15" s="212"/>
      <c r="W15" s="9"/>
    </row>
    <row r="16" spans="1:31" s="8" customFormat="1" ht="22.5" customHeight="1" x14ac:dyDescent="0.15">
      <c r="A16" s="9"/>
      <c r="B16" s="1207"/>
      <c r="C16" s="1219">
        <f>INT(SUM(C9,C11,C13))</f>
        <v>0</v>
      </c>
      <c r="D16" s="1219"/>
      <c r="E16" s="1220"/>
      <c r="F16" s="1331"/>
      <c r="G16" s="1332"/>
      <c r="H16" s="1333"/>
      <c r="I16" s="1211">
        <f>SUM(I9,I11,I13)</f>
        <v>0</v>
      </c>
      <c r="J16" s="1204"/>
      <c r="K16" s="1204"/>
      <c r="L16" s="1204"/>
      <c r="W16" s="9"/>
    </row>
    <row r="17" spans="1:35" s="9" customFormat="1" ht="6.75" customHeight="1" x14ac:dyDescent="0.15">
      <c r="B17" s="67"/>
      <c r="C17" s="13"/>
      <c r="D17" s="13"/>
      <c r="E17" s="13"/>
      <c r="F17" s="15"/>
      <c r="G17" s="15"/>
      <c r="H17" s="15"/>
      <c r="I17" s="15"/>
      <c r="J17" s="15"/>
      <c r="K17" s="16"/>
      <c r="L17" s="16"/>
      <c r="M17" s="16"/>
      <c r="N17" s="13"/>
      <c r="W17" s="67"/>
      <c r="X17" s="14"/>
      <c r="AH17" s="16"/>
    </row>
    <row r="18" spans="1:35" ht="18.95" customHeight="1" x14ac:dyDescent="0.15">
      <c r="A18" s="111" t="s">
        <v>180</v>
      </c>
      <c r="C18" s="58"/>
      <c r="D18" s="58"/>
      <c r="E18" s="58"/>
      <c r="F18" s="58"/>
      <c r="G18" s="58"/>
      <c r="H18" s="58"/>
      <c r="I18" s="58"/>
      <c r="J18" s="58"/>
      <c r="K18" s="58"/>
      <c r="M18" s="11"/>
      <c r="N18" s="309"/>
      <c r="O18" s="309"/>
      <c r="P18" s="309"/>
      <c r="Q18" s="309"/>
      <c r="R18" s="309"/>
      <c r="S18" s="309"/>
      <c r="T18" s="309"/>
      <c r="U18" s="309"/>
      <c r="V18" s="309"/>
      <c r="W18" s="309"/>
      <c r="AH18" s="17"/>
      <c r="AI18" s="17"/>
    </row>
    <row r="19" spans="1:35" s="8" customFormat="1" ht="25.5" customHeight="1" x14ac:dyDescent="0.15">
      <c r="A19" s="4"/>
      <c r="B19" s="62" t="s">
        <v>31</v>
      </c>
      <c r="C19" s="1251" t="s">
        <v>276</v>
      </c>
      <c r="D19" s="1251"/>
      <c r="E19" s="1251"/>
      <c r="F19" s="1325" t="s">
        <v>29</v>
      </c>
      <c r="G19" s="1325"/>
      <c r="H19" s="1325"/>
      <c r="I19" s="1251" t="s">
        <v>38</v>
      </c>
      <c r="J19" s="1251"/>
      <c r="K19" s="1251"/>
      <c r="L19" s="1251"/>
      <c r="N19" s="1198" t="s">
        <v>444</v>
      </c>
      <c r="O19" s="1198"/>
      <c r="P19" s="1198"/>
      <c r="Q19" s="1198"/>
      <c r="R19" s="1198"/>
      <c r="S19" s="1198"/>
      <c r="T19" s="1198"/>
      <c r="U19" s="1198"/>
      <c r="V19" s="1198"/>
      <c r="W19" s="309"/>
      <c r="X19" s="17"/>
      <c r="AH19" s="17"/>
      <c r="AI19" s="17"/>
    </row>
    <row r="20" spans="1:35" s="8" customFormat="1" ht="12" customHeight="1" x14ac:dyDescent="0.15">
      <c r="A20" s="84"/>
      <c r="B20" s="1205" t="s">
        <v>28</v>
      </c>
      <c r="C20" s="1339"/>
      <c r="D20" s="1339"/>
      <c r="E20" s="1339"/>
      <c r="F20" s="1247"/>
      <c r="G20" s="1248"/>
      <c r="H20" s="326"/>
      <c r="I20" s="1208">
        <f t="shared" ref="I20:I25" si="1">ROUNDDOWN((INT(C20)*F20/10),0)</f>
        <v>0</v>
      </c>
      <c r="J20" s="1208"/>
      <c r="K20" s="1208"/>
      <c r="L20" s="1208"/>
      <c r="N20" s="1198"/>
      <c r="O20" s="1198"/>
      <c r="P20" s="1198"/>
      <c r="Q20" s="1198"/>
      <c r="R20" s="1198"/>
      <c r="S20" s="1198"/>
      <c r="T20" s="1198"/>
      <c r="U20" s="1198"/>
      <c r="V20" s="1198"/>
    </row>
    <row r="21" spans="1:35" s="8" customFormat="1" ht="22.5" customHeight="1" x14ac:dyDescent="0.15">
      <c r="A21" s="84"/>
      <c r="B21" s="1207"/>
      <c r="C21" s="1349">
        <v>0</v>
      </c>
      <c r="D21" s="1349"/>
      <c r="E21" s="1349"/>
      <c r="F21" s="1240"/>
      <c r="G21" s="1241"/>
      <c r="H21" s="327" t="s">
        <v>217</v>
      </c>
      <c r="I21" s="1338">
        <f t="shared" si="1"/>
        <v>0</v>
      </c>
      <c r="J21" s="1338"/>
      <c r="K21" s="1338"/>
      <c r="L21" s="1338"/>
      <c r="N21" s="1190" t="s">
        <v>446</v>
      </c>
      <c r="O21" s="1191"/>
      <c r="P21" s="1191"/>
      <c r="Q21" s="1191"/>
      <c r="R21" s="1191"/>
      <c r="S21" s="1191"/>
      <c r="T21" s="1191"/>
      <c r="U21" s="1191"/>
      <c r="V21" s="1192"/>
    </row>
    <row r="22" spans="1:35" s="8" customFormat="1" ht="12" customHeight="1" x14ac:dyDescent="0.15">
      <c r="A22" s="84"/>
      <c r="B22" s="1205" t="s">
        <v>27</v>
      </c>
      <c r="C22" s="1339"/>
      <c r="D22" s="1339"/>
      <c r="E22" s="1339"/>
      <c r="F22" s="1247"/>
      <c r="G22" s="1248"/>
      <c r="H22" s="326"/>
      <c r="I22" s="1208">
        <f t="shared" si="1"/>
        <v>0</v>
      </c>
      <c r="J22" s="1208"/>
      <c r="K22" s="1208"/>
      <c r="L22" s="1208"/>
      <c r="N22" s="1193"/>
      <c r="O22" s="1055"/>
      <c r="P22" s="1055"/>
      <c r="Q22" s="1055"/>
      <c r="R22" s="1055"/>
      <c r="S22" s="1055"/>
      <c r="T22" s="1055"/>
      <c r="U22" s="1055"/>
      <c r="V22" s="1194"/>
    </row>
    <row r="23" spans="1:35" s="8" customFormat="1" ht="22.5" customHeight="1" x14ac:dyDescent="0.15">
      <c r="A23" s="4"/>
      <c r="B23" s="1207"/>
      <c r="C23" s="1212">
        <v>0</v>
      </c>
      <c r="D23" s="1213"/>
      <c r="E23" s="1214"/>
      <c r="F23" s="1350"/>
      <c r="G23" s="1351"/>
      <c r="H23" s="327" t="s">
        <v>217</v>
      </c>
      <c r="I23" s="1215">
        <f t="shared" si="1"/>
        <v>0</v>
      </c>
      <c r="J23" s="1216"/>
      <c r="K23" s="1216"/>
      <c r="L23" s="1217"/>
      <c r="N23" s="1195"/>
      <c r="O23" s="1196"/>
      <c r="P23" s="1196"/>
      <c r="Q23" s="1196"/>
      <c r="R23" s="1196"/>
      <c r="S23" s="1196"/>
      <c r="T23" s="1196"/>
      <c r="U23" s="1196"/>
      <c r="V23" s="1197"/>
      <c r="W23" s="305"/>
    </row>
    <row r="24" spans="1:35" s="8" customFormat="1" ht="12" customHeight="1" x14ac:dyDescent="0.15">
      <c r="A24" s="9"/>
      <c r="B24" s="1205" t="s">
        <v>26</v>
      </c>
      <c r="C24" s="1339"/>
      <c r="D24" s="1339"/>
      <c r="E24" s="1339"/>
      <c r="F24" s="1247"/>
      <c r="G24" s="1248"/>
      <c r="H24" s="326"/>
      <c r="I24" s="1208">
        <f t="shared" si="1"/>
        <v>0</v>
      </c>
      <c r="J24" s="1208"/>
      <c r="K24" s="1208"/>
      <c r="L24" s="1208"/>
      <c r="N24" s="335"/>
      <c r="O24" s="335"/>
      <c r="P24" s="335"/>
      <c r="Q24" s="335"/>
      <c r="R24" s="335"/>
      <c r="S24" s="335"/>
      <c r="T24" s="335"/>
      <c r="U24" s="335"/>
      <c r="V24" s="335"/>
      <c r="W24" s="314"/>
    </row>
    <row r="25" spans="1:35" s="8" customFormat="1" ht="22.5" customHeight="1" x14ac:dyDescent="0.15">
      <c r="A25" s="9"/>
      <c r="B25" s="1206"/>
      <c r="C25" s="1347">
        <v>0</v>
      </c>
      <c r="D25" s="1347"/>
      <c r="E25" s="1347"/>
      <c r="F25" s="1352"/>
      <c r="G25" s="1353"/>
      <c r="H25" s="332" t="s">
        <v>217</v>
      </c>
      <c r="I25" s="1375">
        <f t="shared" si="1"/>
        <v>0</v>
      </c>
      <c r="J25" s="1375"/>
      <c r="K25" s="1375"/>
      <c r="L25" s="1375"/>
      <c r="N25" s="1055" t="s">
        <v>447</v>
      </c>
      <c r="O25" s="1055"/>
      <c r="P25" s="1055"/>
      <c r="Q25" s="1055"/>
      <c r="R25" s="1055"/>
      <c r="S25" s="1055"/>
      <c r="T25" s="1055"/>
      <c r="U25" s="1055"/>
      <c r="V25" s="1055"/>
      <c r="W25" s="305"/>
      <c r="AG25" s="280"/>
    </row>
    <row r="26" spans="1:35" s="8" customFormat="1" ht="18" customHeight="1" x14ac:dyDescent="0.15">
      <c r="A26" s="9"/>
      <c r="B26" s="1187" t="s">
        <v>433</v>
      </c>
      <c r="C26" s="1188"/>
      <c r="D26" s="1188"/>
      <c r="E26" s="1188"/>
      <c r="F26" s="1188"/>
      <c r="G26" s="1188"/>
      <c r="H26" s="1188"/>
      <c r="I26" s="1188"/>
      <c r="J26" s="1188"/>
      <c r="K26" s="1188"/>
      <c r="L26" s="1189"/>
      <c r="N26" s="1055"/>
      <c r="O26" s="1055"/>
      <c r="P26" s="1055"/>
      <c r="Q26" s="1055"/>
      <c r="R26" s="1055"/>
      <c r="S26" s="1055"/>
      <c r="T26" s="1055"/>
      <c r="U26" s="1055"/>
      <c r="V26" s="1055"/>
      <c r="W26" s="309"/>
      <c r="AG26" s="280"/>
    </row>
    <row r="27" spans="1:35" s="8" customFormat="1" ht="12" customHeight="1" x14ac:dyDescent="0.15">
      <c r="A27" s="9"/>
      <c r="B27" s="1206" t="s">
        <v>25</v>
      </c>
      <c r="C27" s="1223">
        <f>INT(SUM(C20+C22+C24))</f>
        <v>0</v>
      </c>
      <c r="D27" s="1224"/>
      <c r="E27" s="1225"/>
      <c r="F27" s="1354"/>
      <c r="G27" s="1355"/>
      <c r="H27" s="1356"/>
      <c r="I27" s="1208">
        <f>SUM(I20,I22,I24)</f>
        <v>0</v>
      </c>
      <c r="J27" s="1208"/>
      <c r="K27" s="1208"/>
      <c r="L27" s="1208"/>
      <c r="N27" s="1055"/>
      <c r="O27" s="1055"/>
      <c r="P27" s="1055"/>
      <c r="Q27" s="1055"/>
      <c r="R27" s="1055"/>
      <c r="S27" s="1055"/>
      <c r="T27" s="1055"/>
      <c r="U27" s="1055"/>
      <c r="V27" s="1055"/>
    </row>
    <row r="28" spans="1:35" s="8" customFormat="1" ht="22.5" customHeight="1" x14ac:dyDescent="0.15">
      <c r="A28" s="9"/>
      <c r="B28" s="1207"/>
      <c r="C28" s="1340">
        <f>INT(SUM(C21,C23,C25))</f>
        <v>0</v>
      </c>
      <c r="D28" s="1340"/>
      <c r="E28" s="1341"/>
      <c r="F28" s="1357"/>
      <c r="G28" s="1358"/>
      <c r="H28" s="1359"/>
      <c r="I28" s="1217">
        <f>SUM(I21,I23,I25)</f>
        <v>0</v>
      </c>
      <c r="J28" s="1338"/>
      <c r="K28" s="1338"/>
      <c r="L28" s="1338"/>
      <c r="N28" s="1055"/>
      <c r="O28" s="1055"/>
      <c r="P28" s="1055"/>
      <c r="Q28" s="1055"/>
      <c r="R28" s="1055"/>
      <c r="S28" s="1055"/>
      <c r="T28" s="1055"/>
      <c r="U28" s="1055"/>
      <c r="V28" s="1055"/>
      <c r="W28" s="9"/>
    </row>
    <row r="29" spans="1:35" s="8" customFormat="1" ht="6.75" customHeight="1" x14ac:dyDescent="0.15">
      <c r="A29" s="9"/>
      <c r="B29" s="67"/>
      <c r="C29" s="13"/>
      <c r="D29" s="13"/>
      <c r="E29" s="13"/>
      <c r="F29" s="85"/>
      <c r="G29" s="85"/>
      <c r="H29" s="85"/>
      <c r="I29" s="16"/>
      <c r="J29" s="86"/>
      <c r="K29" s="16"/>
      <c r="L29" s="16"/>
      <c r="W29" s="9"/>
    </row>
    <row r="30" spans="1:35" ht="18.95" customHeight="1" x14ac:dyDescent="0.15">
      <c r="A30" s="111" t="s">
        <v>181</v>
      </c>
      <c r="C30" s="58"/>
      <c r="D30" s="58"/>
      <c r="E30" s="58"/>
      <c r="F30" s="58"/>
      <c r="G30" s="58"/>
      <c r="H30" s="58"/>
      <c r="I30" s="58"/>
      <c r="J30" s="58"/>
      <c r="K30" s="58"/>
      <c r="M30" s="11"/>
      <c r="W30" s="11"/>
    </row>
    <row r="31" spans="1:35" s="8" customFormat="1" ht="25.5" customHeight="1" x14ac:dyDescent="0.15">
      <c r="A31" s="4"/>
      <c r="B31" s="62" t="s">
        <v>31</v>
      </c>
      <c r="C31" s="1251" t="s">
        <v>276</v>
      </c>
      <c r="D31" s="1251"/>
      <c r="E31" s="1251"/>
      <c r="F31" s="1325" t="s">
        <v>29</v>
      </c>
      <c r="G31" s="1325"/>
      <c r="H31" s="1325"/>
      <c r="I31" s="1251" t="s">
        <v>197</v>
      </c>
      <c r="J31" s="1251"/>
      <c r="K31" s="1251"/>
      <c r="L31" s="1251"/>
      <c r="N31" s="1198" t="s">
        <v>445</v>
      </c>
      <c r="O31" s="1198"/>
      <c r="P31" s="1198"/>
      <c r="Q31" s="1198"/>
      <c r="R31" s="1198"/>
      <c r="S31" s="1198"/>
      <c r="T31" s="1198"/>
      <c r="U31" s="1198"/>
      <c r="V31" s="1198"/>
      <c r="W31" s="17"/>
      <c r="X31" s="17"/>
      <c r="Y31" s="17"/>
      <c r="AA31" s="17"/>
      <c r="AB31" s="17"/>
    </row>
    <row r="32" spans="1:35" s="8" customFormat="1" ht="12" customHeight="1" x14ac:dyDescent="0.15">
      <c r="A32" s="84"/>
      <c r="B32" s="1205" t="s">
        <v>28</v>
      </c>
      <c r="C32" s="1252"/>
      <c r="D32" s="1252"/>
      <c r="E32" s="1252"/>
      <c r="F32" s="1209"/>
      <c r="G32" s="1210"/>
      <c r="H32" s="328"/>
      <c r="I32" s="1285">
        <f t="shared" ref="I32:I37" si="2">ROUNDDOWN((INT(C32)*F32/10),0)</f>
        <v>0</v>
      </c>
      <c r="J32" s="1286"/>
      <c r="K32" s="1286"/>
      <c r="L32" s="1287"/>
      <c r="N32" s="1198"/>
      <c r="O32" s="1198"/>
      <c r="P32" s="1198"/>
      <c r="Q32" s="1198"/>
      <c r="R32" s="1198"/>
      <c r="S32" s="1198"/>
      <c r="T32" s="1198"/>
      <c r="U32" s="1198"/>
      <c r="V32" s="1198"/>
      <c r="W32" s="106"/>
    </row>
    <row r="33" spans="1:28" s="8" customFormat="1" ht="22.5" customHeight="1" x14ac:dyDescent="0.15">
      <c r="A33" s="84"/>
      <c r="B33" s="1207"/>
      <c r="C33" s="1261">
        <v>0</v>
      </c>
      <c r="D33" s="1035"/>
      <c r="E33" s="1036"/>
      <c r="F33" s="1240"/>
      <c r="G33" s="1241"/>
      <c r="H33" s="329" t="s">
        <v>217</v>
      </c>
      <c r="I33" s="1259">
        <f t="shared" si="2"/>
        <v>0</v>
      </c>
      <c r="J33" s="1260"/>
      <c r="K33" s="1260"/>
      <c r="L33" s="1211"/>
      <c r="N33" s="1198"/>
      <c r="O33" s="1198"/>
      <c r="P33" s="1198"/>
      <c r="Q33" s="1198"/>
      <c r="R33" s="1198"/>
      <c r="S33" s="1198"/>
      <c r="T33" s="1198"/>
      <c r="U33" s="1198"/>
      <c r="V33" s="1198"/>
      <c r="W33" s="106"/>
    </row>
    <row r="34" spans="1:28" s="8" customFormat="1" ht="12" customHeight="1" x14ac:dyDescent="0.15">
      <c r="A34" s="84"/>
      <c r="B34" s="1205" t="s">
        <v>27</v>
      </c>
      <c r="C34" s="1252"/>
      <c r="D34" s="1252"/>
      <c r="E34" s="1252"/>
      <c r="F34" s="1209"/>
      <c r="G34" s="1210"/>
      <c r="H34" s="328"/>
      <c r="I34" s="1285">
        <f t="shared" si="2"/>
        <v>0</v>
      </c>
      <c r="J34" s="1286"/>
      <c r="K34" s="1286"/>
      <c r="L34" s="1287"/>
      <c r="N34" s="1198"/>
      <c r="O34" s="1198"/>
      <c r="P34" s="1198"/>
      <c r="Q34" s="1198"/>
      <c r="R34" s="1198"/>
      <c r="S34" s="1198"/>
      <c r="T34" s="1198"/>
      <c r="U34" s="1198"/>
      <c r="V34" s="1198"/>
      <c r="W34" s="106"/>
    </row>
    <row r="35" spans="1:28" s="8" customFormat="1" ht="22.5" customHeight="1" x14ac:dyDescent="0.15">
      <c r="A35" s="4"/>
      <c r="B35" s="1207"/>
      <c r="C35" s="1261">
        <v>0</v>
      </c>
      <c r="D35" s="1035"/>
      <c r="E35" s="1036"/>
      <c r="F35" s="1240"/>
      <c r="G35" s="1241"/>
      <c r="H35" s="329" t="s">
        <v>217</v>
      </c>
      <c r="I35" s="1259">
        <f t="shared" si="2"/>
        <v>0</v>
      </c>
      <c r="J35" s="1260"/>
      <c r="K35" s="1260"/>
      <c r="L35" s="1211"/>
      <c r="N35" s="1198" t="s">
        <v>465</v>
      </c>
      <c r="O35" s="1198"/>
      <c r="P35" s="1198"/>
      <c r="Q35" s="1198"/>
      <c r="R35" s="1198"/>
      <c r="S35" s="1198"/>
      <c r="T35" s="1198"/>
      <c r="U35" s="1198"/>
      <c r="V35" s="1198"/>
      <c r="W35" s="106"/>
    </row>
    <row r="36" spans="1:28" s="8" customFormat="1" ht="12" customHeight="1" x14ac:dyDescent="0.15">
      <c r="A36" s="9"/>
      <c r="B36" s="1205" t="s">
        <v>26</v>
      </c>
      <c r="C36" s="1252"/>
      <c r="D36" s="1252"/>
      <c r="E36" s="1252"/>
      <c r="F36" s="1209"/>
      <c r="G36" s="1210"/>
      <c r="H36" s="328"/>
      <c r="I36" s="1218">
        <f t="shared" si="2"/>
        <v>0</v>
      </c>
      <c r="J36" s="1218"/>
      <c r="K36" s="1218"/>
      <c r="L36" s="1218"/>
      <c r="N36" s="1198"/>
      <c r="O36" s="1198"/>
      <c r="P36" s="1198"/>
      <c r="Q36" s="1198"/>
      <c r="R36" s="1198"/>
      <c r="S36" s="1198"/>
      <c r="T36" s="1198"/>
      <c r="U36" s="1198"/>
      <c r="V36" s="1198"/>
      <c r="W36" s="17"/>
    </row>
    <row r="37" spans="1:28" s="8" customFormat="1" ht="22.5" customHeight="1" x14ac:dyDescent="0.15">
      <c r="A37" s="9"/>
      <c r="B37" s="1206"/>
      <c r="C37" s="1369">
        <v>0</v>
      </c>
      <c r="D37" s="1370"/>
      <c r="E37" s="1371"/>
      <c r="F37" s="1242"/>
      <c r="G37" s="1243"/>
      <c r="H37" s="333" t="s">
        <v>217</v>
      </c>
      <c r="I37" s="1296">
        <f t="shared" si="2"/>
        <v>0</v>
      </c>
      <c r="J37" s="1296"/>
      <c r="K37" s="1296"/>
      <c r="L37" s="1296"/>
      <c r="N37" s="1198"/>
      <c r="O37" s="1198"/>
      <c r="P37" s="1198"/>
      <c r="Q37" s="1198"/>
      <c r="R37" s="1198"/>
      <c r="S37" s="1198"/>
      <c r="T37" s="1198"/>
      <c r="U37" s="1198"/>
      <c r="V37" s="1198"/>
      <c r="W37" s="17"/>
    </row>
    <row r="38" spans="1:28" s="8" customFormat="1" ht="16.5" customHeight="1" x14ac:dyDescent="0.15">
      <c r="A38" s="9"/>
      <c r="B38" s="1187" t="s">
        <v>433</v>
      </c>
      <c r="C38" s="1188"/>
      <c r="D38" s="1188"/>
      <c r="E38" s="1188"/>
      <c r="F38" s="1188"/>
      <c r="G38" s="1188"/>
      <c r="H38" s="1188"/>
      <c r="I38" s="1188"/>
      <c r="J38" s="1188"/>
      <c r="K38" s="1188"/>
      <c r="L38" s="1189"/>
      <c r="N38" s="1084" t="s">
        <v>466</v>
      </c>
      <c r="O38" s="1084"/>
      <c r="P38" s="1084"/>
      <c r="Q38" s="1084"/>
      <c r="R38" s="1084"/>
      <c r="S38" s="1084"/>
      <c r="T38" s="1084"/>
      <c r="U38" s="8" t="s">
        <v>47</v>
      </c>
      <c r="V38" s="508"/>
      <c r="W38" s="17"/>
    </row>
    <row r="39" spans="1:28" s="8" customFormat="1" ht="12" customHeight="1" x14ac:dyDescent="0.15">
      <c r="A39" s="9"/>
      <c r="B39" s="1206" t="s">
        <v>25</v>
      </c>
      <c r="C39" s="1235">
        <f>INT(SUM(C32,C34,C36))</f>
        <v>0</v>
      </c>
      <c r="D39" s="1236"/>
      <c r="E39" s="1236"/>
      <c r="F39" s="1229"/>
      <c r="G39" s="1230"/>
      <c r="H39" s="1231"/>
      <c r="I39" s="1226">
        <f>SUM(I32,I34,I36)</f>
        <v>0</v>
      </c>
      <c r="J39" s="1227"/>
      <c r="K39" s="1227"/>
      <c r="L39" s="1228"/>
      <c r="N39" s="1084"/>
      <c r="O39" s="1084"/>
      <c r="P39" s="1084"/>
      <c r="Q39" s="1084"/>
      <c r="R39" s="1084"/>
      <c r="S39" s="1084"/>
      <c r="T39" s="1084"/>
      <c r="W39" s="17"/>
    </row>
    <row r="40" spans="1:28" s="8" customFormat="1" ht="22.5" customHeight="1" x14ac:dyDescent="0.15">
      <c r="A40" s="9"/>
      <c r="B40" s="1207"/>
      <c r="C40" s="1220">
        <f>INT(SUM(C33,C35,C37))</f>
        <v>0</v>
      </c>
      <c r="D40" s="1365"/>
      <c r="E40" s="1365"/>
      <c r="F40" s="1232"/>
      <c r="G40" s="1233"/>
      <c r="H40" s="1234"/>
      <c r="I40" s="1211">
        <f>SUM(I33,I35,I37)</f>
        <v>0</v>
      </c>
      <c r="J40" s="1204"/>
      <c r="K40" s="1204"/>
      <c r="L40" s="1204"/>
      <c r="N40" s="1152" t="s">
        <v>464</v>
      </c>
      <c r="O40" s="1152"/>
      <c r="P40" s="1152"/>
      <c r="Q40" s="1152"/>
      <c r="R40" s="1152"/>
      <c r="S40" s="1362">
        <f>E47*2000000</f>
        <v>0</v>
      </c>
      <c r="T40" s="1362"/>
      <c r="U40" s="1362"/>
      <c r="V40" s="1362"/>
      <c r="W40" s="9"/>
    </row>
    <row r="41" spans="1:28" s="8" customFormat="1" ht="3.6" customHeight="1" x14ac:dyDescent="0.15">
      <c r="A41" s="9"/>
      <c r="B41" s="67"/>
      <c r="C41" s="13"/>
      <c r="D41" s="13"/>
      <c r="E41" s="13"/>
      <c r="F41" s="85"/>
      <c r="G41" s="85"/>
      <c r="H41" s="85"/>
      <c r="I41" s="16"/>
      <c r="J41" s="16"/>
      <c r="K41" s="16"/>
      <c r="L41" s="16"/>
      <c r="N41" s="103"/>
      <c r="O41" s="103"/>
      <c r="P41" s="103"/>
      <c r="Q41" s="103"/>
      <c r="R41" s="103"/>
    </row>
    <row r="42" spans="1:28" s="8" customFormat="1" ht="19.5" customHeight="1" x14ac:dyDescent="0.15">
      <c r="A42" s="112" t="s">
        <v>434</v>
      </c>
      <c r="O42" s="68"/>
      <c r="P42" s="68"/>
      <c r="Q42" s="68"/>
      <c r="R42" s="68"/>
      <c r="S42" s="68"/>
      <c r="T42" s="68"/>
      <c r="U42" s="68"/>
      <c r="V42" s="68"/>
      <c r="W42" s="68"/>
    </row>
    <row r="43" spans="1:28" s="8" customFormat="1" ht="25.5" customHeight="1" x14ac:dyDescent="0.15">
      <c r="B43" s="124"/>
      <c r="C43" s="60"/>
      <c r="D43" s="60"/>
      <c r="E43" s="1145" t="s">
        <v>13</v>
      </c>
      <c r="F43" s="1146"/>
      <c r="G43" s="1146"/>
      <c r="H43" s="1146"/>
      <c r="I43" s="1147"/>
      <c r="J43" s="1135" t="s">
        <v>12</v>
      </c>
      <c r="K43" s="1135"/>
      <c r="L43" s="1135"/>
      <c r="M43" s="1135"/>
      <c r="N43" s="1265"/>
      <c r="O43" s="1284" t="s">
        <v>498</v>
      </c>
      <c r="P43" s="1055"/>
      <c r="Q43" s="1055"/>
      <c r="R43" s="1055"/>
      <c r="S43" s="1055"/>
      <c r="T43" s="1055"/>
      <c r="U43" s="1055"/>
      <c r="V43" s="1055"/>
      <c r="W43" s="68"/>
    </row>
    <row r="44" spans="1:28" s="8" customFormat="1" ht="25.5" customHeight="1" x14ac:dyDescent="0.15">
      <c r="B44" s="1288" t="s">
        <v>68</v>
      </c>
      <c r="C44" s="1289"/>
      <c r="D44" s="1290"/>
      <c r="E44" s="1363" t="s">
        <v>497</v>
      </c>
      <c r="F44" s="1364"/>
      <c r="G44" s="442"/>
      <c r="H44" s="61" t="s">
        <v>11</v>
      </c>
      <c r="I44" s="61"/>
      <c r="J44" s="1363" t="s">
        <v>497</v>
      </c>
      <c r="K44" s="1364"/>
      <c r="L44" s="442"/>
      <c r="M44" s="61" t="s">
        <v>11</v>
      </c>
      <c r="N44" s="87"/>
      <c r="O44" s="1284"/>
      <c r="P44" s="1055"/>
      <c r="Q44" s="1055"/>
      <c r="R44" s="1055"/>
      <c r="S44" s="1055"/>
      <c r="T44" s="1055"/>
      <c r="U44" s="1055"/>
      <c r="V44" s="1055"/>
      <c r="W44" s="68"/>
    </row>
    <row r="45" spans="1:28" s="8" customFormat="1" ht="14.25" customHeight="1" x14ac:dyDescent="0.15">
      <c r="B45" s="320"/>
      <c r="C45" s="320"/>
      <c r="D45" s="320"/>
      <c r="E45" s="9"/>
      <c r="F45" s="88"/>
      <c r="G45" s="89"/>
      <c r="H45" s="4"/>
      <c r="I45" s="4"/>
      <c r="J45" s="9"/>
      <c r="K45" s="88"/>
      <c r="L45" s="89"/>
      <c r="M45" s="4"/>
      <c r="N45" s="9"/>
      <c r="O45" s="305"/>
      <c r="P45" s="305"/>
      <c r="Q45" s="305"/>
      <c r="R45" s="305"/>
      <c r="S45" s="305"/>
      <c r="T45" s="305"/>
      <c r="U45" s="305"/>
      <c r="V45" s="305"/>
      <c r="W45" s="68"/>
    </row>
    <row r="46" spans="1:28" s="8" customFormat="1" ht="18" customHeight="1" x14ac:dyDescent="0.15">
      <c r="A46" s="9"/>
      <c r="B46" s="114" t="s">
        <v>273</v>
      </c>
      <c r="C46" s="115"/>
      <c r="D46" s="115"/>
      <c r="E46" s="115"/>
      <c r="F46" s="116"/>
      <c r="G46" s="116"/>
      <c r="H46" s="116"/>
      <c r="I46" s="116"/>
      <c r="J46" s="116"/>
      <c r="K46" s="117"/>
      <c r="L46" s="117"/>
      <c r="M46" s="117"/>
      <c r="N46" s="118"/>
      <c r="O46" s="118"/>
      <c r="P46" s="118"/>
      <c r="Q46" s="118"/>
      <c r="R46" s="118"/>
      <c r="S46" s="118"/>
      <c r="T46" s="118"/>
      <c r="U46" s="118"/>
      <c r="V46" s="119"/>
      <c r="W46" s="9"/>
    </row>
    <row r="47" spans="1:28" s="8" customFormat="1" ht="21" customHeight="1" x14ac:dyDescent="0.15">
      <c r="A47" s="9"/>
      <c r="B47" s="126" t="s">
        <v>40</v>
      </c>
      <c r="C47" s="9"/>
      <c r="D47" s="9"/>
      <c r="E47" s="1348">
        <v>0</v>
      </c>
      <c r="F47" s="1348"/>
      <c r="G47" s="1348"/>
      <c r="H47" s="127"/>
      <c r="I47" s="127"/>
      <c r="J47" s="127"/>
      <c r="K47" s="4"/>
      <c r="L47" s="9"/>
      <c r="M47" s="9"/>
      <c r="N47" s="9"/>
      <c r="O47" s="9"/>
      <c r="P47" s="9"/>
      <c r="Q47" s="9"/>
      <c r="R47" s="9"/>
      <c r="S47" s="9"/>
      <c r="T47" s="9"/>
      <c r="U47" s="9"/>
      <c r="V47" s="121"/>
      <c r="W47" s="10"/>
      <c r="X47" s="7"/>
      <c r="Y47" s="7"/>
      <c r="Z47" s="7"/>
      <c r="AA47" s="7"/>
      <c r="AB47" s="7"/>
    </row>
    <row r="48" spans="1:28" s="8" customFormat="1" ht="6.75" customHeight="1" x14ac:dyDescent="0.15">
      <c r="A48" s="9"/>
      <c r="B48" s="126"/>
      <c r="C48" s="9"/>
      <c r="D48" s="9"/>
      <c r="E48" s="338"/>
      <c r="F48" s="127"/>
      <c r="G48" s="127"/>
      <c r="H48" s="127"/>
      <c r="I48" s="127"/>
      <c r="J48" s="127"/>
      <c r="K48" s="4"/>
      <c r="L48" s="9"/>
      <c r="M48" s="9"/>
      <c r="N48" s="9"/>
      <c r="O48" s="9"/>
      <c r="P48" s="9"/>
      <c r="Q48" s="9"/>
      <c r="R48" s="9"/>
      <c r="S48" s="9"/>
      <c r="T48" s="9"/>
      <c r="U48" s="9"/>
      <c r="V48" s="121"/>
      <c r="W48" s="10"/>
      <c r="X48" s="7"/>
      <c r="Y48" s="7"/>
      <c r="Z48" s="7"/>
      <c r="AA48" s="7"/>
      <c r="AB48" s="7"/>
    </row>
    <row r="49" spans="1:28" s="8" customFormat="1" ht="16.5" customHeight="1" x14ac:dyDescent="0.15">
      <c r="A49" s="9"/>
      <c r="B49" s="302" t="s">
        <v>39</v>
      </c>
      <c r="C49" s="9"/>
      <c r="D49" s="9"/>
      <c r="E49" s="443"/>
      <c r="F49" s="82" t="s">
        <v>24</v>
      </c>
      <c r="G49" s="9"/>
      <c r="H49" s="9"/>
      <c r="I49" s="443"/>
      <c r="J49" s="9" t="s">
        <v>22</v>
      </c>
      <c r="K49" s="9"/>
      <c r="L49" s="9"/>
      <c r="M49" s="443"/>
      <c r="N49" s="9" t="s">
        <v>23</v>
      </c>
      <c r="O49" s="9"/>
      <c r="P49" s="9"/>
      <c r="Q49" s="443"/>
      <c r="R49" s="82" t="s">
        <v>21</v>
      </c>
      <c r="S49" s="9"/>
      <c r="T49" s="9"/>
      <c r="U49" s="9"/>
      <c r="V49" s="121"/>
      <c r="W49" s="10"/>
      <c r="X49" s="7"/>
      <c r="Y49" s="7"/>
      <c r="Z49" s="7"/>
      <c r="AA49" s="7"/>
      <c r="AB49" s="7"/>
    </row>
    <row r="50" spans="1:28" s="8" customFormat="1" ht="6.75" customHeight="1" x14ac:dyDescent="0.15">
      <c r="A50" s="9"/>
      <c r="B50" s="126"/>
      <c r="C50" s="9"/>
      <c r="D50" s="9"/>
      <c r="E50" s="337"/>
      <c r="F50" s="127"/>
      <c r="G50" s="127"/>
      <c r="H50" s="127"/>
      <c r="I50" s="127"/>
      <c r="J50" s="127"/>
      <c r="K50" s="4"/>
      <c r="L50" s="9"/>
      <c r="M50" s="9"/>
      <c r="N50" s="9"/>
      <c r="O50" s="9"/>
      <c r="P50" s="9"/>
      <c r="Q50" s="9"/>
      <c r="R50" s="9"/>
      <c r="S50" s="9"/>
      <c r="T50" s="9"/>
      <c r="U50" s="9"/>
      <c r="V50" s="121"/>
      <c r="W50" s="10"/>
      <c r="X50" s="7"/>
      <c r="Y50" s="7"/>
      <c r="Z50" s="7"/>
      <c r="AA50" s="7"/>
      <c r="AB50" s="7"/>
    </row>
    <row r="51" spans="1:28" s="8" customFormat="1" ht="16.5" customHeight="1" x14ac:dyDescent="0.15">
      <c r="A51" s="9"/>
      <c r="B51" s="336" t="s">
        <v>551</v>
      </c>
      <c r="C51" s="9"/>
      <c r="D51" s="9"/>
      <c r="E51" s="9"/>
      <c r="F51" s="9"/>
      <c r="G51" s="443"/>
      <c r="H51" s="9" t="s">
        <v>41</v>
      </c>
      <c r="I51" s="320"/>
      <c r="J51" s="443"/>
      <c r="K51" s="9" t="s">
        <v>42</v>
      </c>
      <c r="L51" s="9"/>
      <c r="M51" s="640"/>
      <c r="N51" s="9" t="s">
        <v>43</v>
      </c>
      <c r="O51" s="9"/>
      <c r="P51" s="443"/>
      <c r="Q51" s="9" t="s">
        <v>44</v>
      </c>
      <c r="R51" s="9"/>
      <c r="S51" s="320"/>
      <c r="T51" s="9"/>
      <c r="U51" s="9"/>
      <c r="V51" s="121"/>
      <c r="W51" s="7"/>
      <c r="X51" s="7"/>
      <c r="Y51" s="10"/>
      <c r="Z51" s="7"/>
      <c r="AA51" s="7"/>
      <c r="AB51" s="7"/>
    </row>
    <row r="52" spans="1:28" s="8" customFormat="1" ht="6.75" customHeight="1" x14ac:dyDescent="0.15">
      <c r="A52" s="9"/>
      <c r="B52" s="126"/>
      <c r="C52" s="9"/>
      <c r="D52" s="9"/>
      <c r="E52" s="127"/>
      <c r="F52" s="127"/>
      <c r="G52" s="127"/>
      <c r="H52" s="4"/>
      <c r="I52" s="127"/>
      <c r="J52" s="9"/>
      <c r="K52" s="9"/>
      <c r="L52" s="9"/>
      <c r="M52" s="9"/>
      <c r="N52" s="9"/>
      <c r="O52" s="9"/>
      <c r="P52" s="9"/>
      <c r="Q52" s="9"/>
      <c r="R52" s="9"/>
      <c r="S52" s="9"/>
      <c r="T52" s="9"/>
      <c r="U52" s="9"/>
      <c r="V52" s="121"/>
      <c r="W52" s="10"/>
      <c r="X52" s="7"/>
      <c r="Y52" s="7"/>
      <c r="Z52" s="7"/>
      <c r="AA52" s="7"/>
      <c r="AB52" s="7"/>
    </row>
    <row r="53" spans="1:28" ht="16.5" customHeight="1" x14ac:dyDescent="0.15">
      <c r="A53" s="11"/>
      <c r="B53" s="336"/>
      <c r="C53" s="4"/>
      <c r="D53" s="4"/>
      <c r="E53" s="4"/>
      <c r="F53" s="4"/>
      <c r="G53" s="443"/>
      <c r="H53" s="9" t="s">
        <v>45</v>
      </c>
      <c r="I53" s="320"/>
      <c r="J53" s="443"/>
      <c r="K53" s="9" t="s">
        <v>46</v>
      </c>
      <c r="L53" s="4"/>
      <c r="M53" s="443"/>
      <c r="N53" s="9" t="s">
        <v>353</v>
      </c>
      <c r="O53" s="9"/>
      <c r="P53" s="443"/>
      <c r="Q53" s="9" t="s">
        <v>354</v>
      </c>
      <c r="R53" s="9"/>
      <c r="S53" s="9"/>
      <c r="T53" s="9"/>
      <c r="U53" s="9"/>
      <c r="V53" s="122"/>
      <c r="W53" s="11"/>
      <c r="X53" s="11"/>
      <c r="Y53" s="11"/>
      <c r="Z53" s="11"/>
      <c r="AA53" s="11"/>
      <c r="AB53" s="11"/>
    </row>
    <row r="54" spans="1:28" s="8" customFormat="1" ht="6.75" customHeight="1" x14ac:dyDescent="0.15">
      <c r="A54" s="9"/>
      <c r="B54" s="120"/>
      <c r="C54" s="10"/>
      <c r="D54" s="10"/>
      <c r="E54" s="80"/>
      <c r="F54" s="80"/>
      <c r="G54" s="80"/>
      <c r="H54" s="80"/>
      <c r="I54" s="80"/>
      <c r="J54" s="80"/>
      <c r="K54" s="81"/>
      <c r="L54" s="10"/>
      <c r="M54" s="10"/>
      <c r="N54" s="10"/>
      <c r="O54" s="10"/>
      <c r="P54" s="10"/>
      <c r="Q54" s="10"/>
      <c r="R54" s="10"/>
      <c r="S54" s="10"/>
      <c r="T54" s="10"/>
      <c r="U54" s="10"/>
      <c r="V54" s="121"/>
      <c r="W54" s="10"/>
      <c r="X54" s="7"/>
      <c r="Y54" s="7"/>
      <c r="Z54" s="7"/>
      <c r="AA54" s="7"/>
      <c r="AB54" s="7"/>
    </row>
    <row r="55" spans="1:28" s="8" customFormat="1" ht="16.5" customHeight="1" x14ac:dyDescent="0.15">
      <c r="A55" s="9"/>
      <c r="B55" s="336" t="s">
        <v>547</v>
      </c>
      <c r="C55" s="4"/>
      <c r="D55" s="4"/>
      <c r="E55" s="4"/>
      <c r="F55" s="4"/>
      <c r="G55" s="443"/>
      <c r="H55" s="80"/>
      <c r="I55" s="80"/>
      <c r="J55" s="80"/>
      <c r="K55" s="81"/>
      <c r="L55" s="10"/>
      <c r="M55" s="10"/>
      <c r="N55" s="10"/>
      <c r="O55" s="10"/>
      <c r="P55" s="10"/>
      <c r="Q55" s="10"/>
      <c r="R55" s="10"/>
      <c r="S55" s="10"/>
      <c r="T55" s="10"/>
      <c r="U55" s="10"/>
      <c r="V55" s="121"/>
      <c r="W55" s="10"/>
      <c r="X55" s="7"/>
      <c r="Y55" s="7"/>
      <c r="Z55" s="7"/>
      <c r="AA55" s="7"/>
      <c r="AB55" s="7"/>
    </row>
    <row r="56" spans="1:28" s="8" customFormat="1" ht="6.75" customHeight="1" x14ac:dyDescent="0.15">
      <c r="A56" s="9"/>
      <c r="B56" s="120"/>
      <c r="C56" s="10"/>
      <c r="D56" s="10"/>
      <c r="E56" s="80"/>
      <c r="F56" s="80"/>
      <c r="G56" s="80"/>
      <c r="H56" s="80"/>
      <c r="I56" s="80"/>
      <c r="J56" s="80"/>
      <c r="K56" s="81"/>
      <c r="L56" s="10"/>
      <c r="M56" s="10"/>
      <c r="N56" s="10"/>
      <c r="O56" s="10"/>
      <c r="P56" s="10"/>
      <c r="Q56" s="10"/>
      <c r="R56" s="10"/>
      <c r="S56" s="10"/>
      <c r="T56" s="10"/>
      <c r="U56" s="10"/>
      <c r="V56" s="121"/>
      <c r="W56" s="10"/>
      <c r="X56" s="7"/>
      <c r="Y56" s="7"/>
      <c r="Z56" s="7"/>
      <c r="AA56" s="7"/>
      <c r="AB56" s="7"/>
    </row>
    <row r="57" spans="1:28" ht="16.5" customHeight="1" x14ac:dyDescent="0.15">
      <c r="A57" s="11"/>
      <c r="B57" s="302" t="s">
        <v>355</v>
      </c>
      <c r="C57" s="12"/>
      <c r="D57" s="12"/>
      <c r="E57" s="12"/>
      <c r="F57" s="12"/>
      <c r="G57" s="11"/>
      <c r="H57" s="11"/>
      <c r="I57" s="11"/>
      <c r="J57" s="11"/>
      <c r="K57" s="11"/>
      <c r="L57" s="11"/>
      <c r="M57" s="11"/>
      <c r="N57" s="11"/>
      <c r="O57" s="11"/>
      <c r="P57" s="11"/>
      <c r="Q57" s="11"/>
      <c r="R57" s="11"/>
      <c r="S57" s="11"/>
      <c r="T57" s="11"/>
      <c r="U57" s="11"/>
      <c r="V57" s="122"/>
      <c r="W57" s="11"/>
      <c r="X57" s="11"/>
      <c r="Y57" s="11"/>
      <c r="Z57" s="11"/>
      <c r="AA57" s="11"/>
      <c r="AB57" s="11"/>
    </row>
    <row r="58" spans="1:28" ht="27.6" customHeight="1" x14ac:dyDescent="0.15">
      <c r="A58" s="11"/>
      <c r="B58" s="1291" t="s">
        <v>387</v>
      </c>
      <c r="C58" s="1292"/>
      <c r="D58" s="1293"/>
      <c r="E58" s="1256">
        <v>0</v>
      </c>
      <c r="F58" s="1257"/>
      <c r="G58" s="1258"/>
      <c r="H58" s="1262" t="s">
        <v>388</v>
      </c>
      <c r="I58" s="1263"/>
      <c r="J58" s="1264"/>
      <c r="K58" s="1256">
        <v>0</v>
      </c>
      <c r="L58" s="1257"/>
      <c r="M58" s="1258"/>
      <c r="N58" s="11"/>
      <c r="O58" s="11"/>
      <c r="P58" s="1263" t="s">
        <v>350</v>
      </c>
      <c r="Q58" s="1263"/>
      <c r="R58" s="1264"/>
      <c r="S58" s="1256">
        <v>0</v>
      </c>
      <c r="T58" s="1257"/>
      <c r="U58" s="1258"/>
      <c r="V58" s="122"/>
      <c r="W58" s="11"/>
      <c r="X58" s="11"/>
      <c r="Y58" s="11"/>
      <c r="Z58" s="11"/>
      <c r="AA58" s="11"/>
      <c r="AB58" s="11"/>
    </row>
    <row r="59" spans="1:28" ht="6.75" customHeight="1" x14ac:dyDescent="0.15">
      <c r="A59" s="11"/>
      <c r="B59" s="257"/>
      <c r="C59" s="258"/>
      <c r="D59" s="258"/>
      <c r="E59" s="258"/>
      <c r="F59" s="258"/>
      <c r="G59" s="259"/>
      <c r="H59" s="123"/>
      <c r="I59" s="261"/>
      <c r="J59" s="261"/>
      <c r="K59" s="261"/>
      <c r="L59" s="259"/>
      <c r="M59" s="259"/>
      <c r="N59" s="123"/>
      <c r="O59" s="261"/>
      <c r="P59" s="261"/>
      <c r="Q59" s="261"/>
      <c r="R59" s="259"/>
      <c r="S59" s="259"/>
      <c r="T59" s="259"/>
      <c r="U59" s="259"/>
      <c r="V59" s="260"/>
      <c r="W59" s="11"/>
      <c r="X59" s="11"/>
      <c r="Y59" s="11"/>
      <c r="Z59" s="11"/>
      <c r="AA59" s="11"/>
      <c r="AB59" s="11"/>
    </row>
    <row r="60" spans="1:28" s="8" customFormat="1" ht="3.95" customHeight="1" x14ac:dyDescent="0.15">
      <c r="B60" s="65"/>
      <c r="C60" s="65"/>
      <c r="D60" s="65"/>
      <c r="E60" s="9"/>
      <c r="F60" s="88"/>
      <c r="G60" s="89"/>
      <c r="H60" s="4"/>
      <c r="I60" s="4"/>
      <c r="J60" s="9"/>
      <c r="K60" s="88"/>
      <c r="L60" s="89"/>
      <c r="M60" s="4"/>
      <c r="N60" s="9"/>
    </row>
    <row r="61" spans="1:28" s="31" customFormat="1" ht="21.75" customHeight="1" x14ac:dyDescent="0.45">
      <c r="A61" s="113" t="s">
        <v>692</v>
      </c>
    </row>
    <row r="62" spans="1:28" s="31" customFormat="1" ht="18.75" customHeight="1" x14ac:dyDescent="0.45">
      <c r="A62" s="31" t="s">
        <v>158</v>
      </c>
      <c r="K62" s="31" t="s">
        <v>215</v>
      </c>
    </row>
    <row r="63" spans="1:28" ht="20.25" customHeight="1" x14ac:dyDescent="0.15">
      <c r="A63" s="23"/>
      <c r="B63" s="1135" t="s">
        <v>734</v>
      </c>
      <c r="C63" s="1135"/>
      <c r="D63" s="1153" t="s">
        <v>5</v>
      </c>
      <c r="E63" s="1142"/>
      <c r="F63" s="1142"/>
      <c r="G63" s="1142"/>
      <c r="H63" s="1142"/>
      <c r="I63" s="1142"/>
      <c r="J63" s="1154"/>
      <c r="K63" s="1147" t="s">
        <v>71</v>
      </c>
      <c r="L63" s="1135"/>
      <c r="M63" s="1135"/>
      <c r="N63" s="1135"/>
      <c r="O63" s="1135"/>
      <c r="P63" s="1135"/>
      <c r="Q63" s="1135"/>
      <c r="R63" s="1135"/>
      <c r="S63" s="1135"/>
      <c r="T63" s="1135"/>
      <c r="U63" s="1135"/>
      <c r="V63" s="1135"/>
      <c r="W63" s="8"/>
    </row>
    <row r="64" spans="1:28" s="3" customFormat="1" ht="20.25" customHeight="1" x14ac:dyDescent="0.15">
      <c r="A64" s="4"/>
      <c r="B64" s="1135"/>
      <c r="C64" s="1135"/>
      <c r="D64" s="1143"/>
      <c r="E64" s="1144"/>
      <c r="F64" s="1144"/>
      <c r="G64" s="1144"/>
      <c r="H64" s="1144"/>
      <c r="I64" s="1144"/>
      <c r="J64" s="1052"/>
      <c r="K64" s="317" t="s">
        <v>49</v>
      </c>
      <c r="L64" s="125" t="s">
        <v>50</v>
      </c>
      <c r="M64" s="125" t="s">
        <v>51</v>
      </c>
      <c r="N64" s="125" t="s">
        <v>52</v>
      </c>
      <c r="O64" s="125" t="s">
        <v>53</v>
      </c>
      <c r="P64" s="125" t="s">
        <v>54</v>
      </c>
      <c r="Q64" s="425" t="s">
        <v>55</v>
      </c>
      <c r="R64" s="425" t="s">
        <v>56</v>
      </c>
      <c r="S64" s="425" t="s">
        <v>57</v>
      </c>
      <c r="T64" s="125" t="s">
        <v>58</v>
      </c>
      <c r="U64" s="125" t="s">
        <v>59</v>
      </c>
      <c r="V64" s="125" t="s">
        <v>60</v>
      </c>
      <c r="W64" s="4"/>
    </row>
    <row r="65" spans="1:23" s="3" customFormat="1" ht="23.25" customHeight="1" x14ac:dyDescent="0.15">
      <c r="A65" s="4"/>
      <c r="B65" s="1276" t="s">
        <v>343</v>
      </c>
      <c r="C65" s="1277"/>
      <c r="D65" s="1270" t="s">
        <v>277</v>
      </c>
      <c r="E65" s="1271"/>
      <c r="F65" s="1271"/>
      <c r="G65" s="1271"/>
      <c r="H65" s="1271"/>
      <c r="I65" s="1271"/>
      <c r="J65" s="1272"/>
      <c r="K65" s="444"/>
      <c r="L65" s="444"/>
      <c r="M65" s="444"/>
      <c r="N65" s="444"/>
      <c r="O65" s="444"/>
      <c r="P65" s="444"/>
      <c r="Q65" s="444"/>
      <c r="R65" s="444"/>
      <c r="S65" s="444"/>
      <c r="T65" s="444"/>
      <c r="U65" s="444"/>
      <c r="V65" s="444"/>
      <c r="W65" s="4"/>
    </row>
    <row r="66" spans="1:23" s="3" customFormat="1" ht="23.25" customHeight="1" x14ac:dyDescent="0.15">
      <c r="A66" s="4"/>
      <c r="B66" s="1278"/>
      <c r="C66" s="1279"/>
      <c r="D66" s="1253" t="s">
        <v>290</v>
      </c>
      <c r="E66" s="1254"/>
      <c r="F66" s="1254"/>
      <c r="G66" s="1254"/>
      <c r="H66" s="1254"/>
      <c r="I66" s="1254"/>
      <c r="J66" s="1255"/>
      <c r="K66" s="444"/>
      <c r="L66" s="444"/>
      <c r="M66" s="444"/>
      <c r="N66" s="444"/>
      <c r="O66" s="444"/>
      <c r="P66" s="444"/>
      <c r="Q66" s="444"/>
      <c r="R66" s="444"/>
      <c r="S66" s="444"/>
      <c r="T66" s="444"/>
      <c r="U66" s="444"/>
      <c r="V66" s="444"/>
      <c r="W66" s="4"/>
    </row>
    <row r="67" spans="1:23" s="3" customFormat="1" ht="46.5" customHeight="1" x14ac:dyDescent="0.15">
      <c r="A67" s="4"/>
      <c r="B67" s="1323" t="s">
        <v>262</v>
      </c>
      <c r="C67" s="1324"/>
      <c r="D67" s="1253" t="s">
        <v>554</v>
      </c>
      <c r="E67" s="1254"/>
      <c r="F67" s="1254"/>
      <c r="G67" s="1254"/>
      <c r="H67" s="1254"/>
      <c r="I67" s="1254"/>
      <c r="J67" s="1255"/>
      <c r="K67" s="1322" t="s">
        <v>555</v>
      </c>
      <c r="L67" s="1118"/>
      <c r="M67" s="1118"/>
      <c r="N67" s="1118"/>
      <c r="O67" s="1118"/>
      <c r="P67" s="1118"/>
      <c r="Q67" s="1118"/>
      <c r="R67" s="1118"/>
      <c r="S67" s="1118"/>
      <c r="T67" s="1118"/>
      <c r="U67" s="1118"/>
      <c r="V67" s="1119"/>
      <c r="W67" s="4"/>
    </row>
    <row r="68" spans="1:23" s="3" customFormat="1" ht="23.25" customHeight="1" x14ac:dyDescent="0.15">
      <c r="A68" s="4"/>
      <c r="B68" s="1249" t="s">
        <v>20</v>
      </c>
      <c r="C68" s="1249" t="s">
        <v>19</v>
      </c>
      <c r="D68" s="1273" t="s">
        <v>278</v>
      </c>
      <c r="E68" s="1274"/>
      <c r="F68" s="1274"/>
      <c r="G68" s="1274"/>
      <c r="H68" s="1274"/>
      <c r="I68" s="1274"/>
      <c r="J68" s="1275"/>
      <c r="K68" s="444"/>
      <c r="L68" s="445"/>
      <c r="M68" s="445"/>
      <c r="N68" s="445"/>
      <c r="O68" s="445"/>
      <c r="P68" s="445"/>
      <c r="Q68" s="445"/>
      <c r="R68" s="445"/>
      <c r="S68" s="445"/>
      <c r="T68" s="445"/>
      <c r="U68" s="445"/>
      <c r="V68" s="445"/>
      <c r="W68" s="4"/>
    </row>
    <row r="69" spans="1:23" s="3" customFormat="1" ht="23.25" customHeight="1" x14ac:dyDescent="0.15">
      <c r="A69" s="4"/>
      <c r="B69" s="1250"/>
      <c r="C69" s="1250"/>
      <c r="D69" s="1253" t="s">
        <v>291</v>
      </c>
      <c r="E69" s="1254"/>
      <c r="F69" s="1254"/>
      <c r="G69" s="1254"/>
      <c r="H69" s="1254"/>
      <c r="I69" s="1254"/>
      <c r="J69" s="1255"/>
      <c r="K69" s="444"/>
      <c r="L69" s="445"/>
      <c r="M69" s="445"/>
      <c r="N69" s="445"/>
      <c r="O69" s="445"/>
      <c r="P69" s="445"/>
      <c r="Q69" s="445"/>
      <c r="R69" s="445"/>
      <c r="S69" s="445"/>
      <c r="T69" s="445"/>
      <c r="U69" s="445"/>
      <c r="V69" s="445"/>
      <c r="W69" s="4"/>
    </row>
    <row r="70" spans="1:23" s="3" customFormat="1" ht="23.25" customHeight="1" x14ac:dyDescent="0.15">
      <c r="A70" s="4"/>
      <c r="B70" s="1250"/>
      <c r="C70" s="1109"/>
      <c r="D70" s="1253" t="s">
        <v>279</v>
      </c>
      <c r="E70" s="1254"/>
      <c r="F70" s="1254"/>
      <c r="G70" s="1254"/>
      <c r="H70" s="1254"/>
      <c r="I70" s="1254"/>
      <c r="J70" s="1255"/>
      <c r="K70" s="1117" t="s">
        <v>171</v>
      </c>
      <c r="L70" s="1118"/>
      <c r="M70" s="1118"/>
      <c r="N70" s="1118"/>
      <c r="O70" s="1118"/>
      <c r="P70" s="1118"/>
      <c r="Q70" s="1118"/>
      <c r="R70" s="1118"/>
      <c r="S70" s="1118"/>
      <c r="T70" s="1118"/>
      <c r="U70" s="1118"/>
      <c r="V70" s="1119"/>
      <c r="W70" s="4"/>
    </row>
    <row r="71" spans="1:23" s="3" customFormat="1" ht="23.25" customHeight="1" x14ac:dyDescent="0.15">
      <c r="A71" s="4"/>
      <c r="B71" s="1250"/>
      <c r="C71" s="1249" t="s">
        <v>6</v>
      </c>
      <c r="D71" s="1253" t="s">
        <v>280</v>
      </c>
      <c r="E71" s="1254"/>
      <c r="F71" s="1254"/>
      <c r="G71" s="1254"/>
      <c r="H71" s="1254"/>
      <c r="I71" s="1254"/>
      <c r="J71" s="1255"/>
      <c r="K71" s="444"/>
      <c r="L71" s="444"/>
      <c r="M71" s="444"/>
      <c r="N71" s="444"/>
      <c r="O71" s="444"/>
      <c r="P71" s="444"/>
      <c r="Q71" s="444"/>
      <c r="R71" s="444"/>
      <c r="S71" s="444"/>
      <c r="T71" s="444"/>
      <c r="U71" s="444"/>
      <c r="V71" s="444"/>
      <c r="W71" s="4"/>
    </row>
    <row r="72" spans="1:23" s="3" customFormat="1" ht="23.25" customHeight="1" x14ac:dyDescent="0.15">
      <c r="A72" s="4"/>
      <c r="B72" s="1250"/>
      <c r="C72" s="1250"/>
      <c r="D72" s="1253" t="s">
        <v>281</v>
      </c>
      <c r="E72" s="1254"/>
      <c r="F72" s="1254"/>
      <c r="G72" s="1254"/>
      <c r="H72" s="1254"/>
      <c r="I72" s="1254"/>
      <c r="J72" s="1255"/>
      <c r="K72" s="444"/>
      <c r="L72" s="444"/>
      <c r="M72" s="444"/>
      <c r="N72" s="444"/>
      <c r="O72" s="444"/>
      <c r="P72" s="444"/>
      <c r="Q72" s="444"/>
      <c r="R72" s="444"/>
      <c r="S72" s="444"/>
      <c r="T72" s="444"/>
      <c r="U72" s="444"/>
      <c r="V72" s="444"/>
      <c r="W72" s="4"/>
    </row>
    <row r="73" spans="1:23" s="3" customFormat="1" ht="23.25" customHeight="1" x14ac:dyDescent="0.15">
      <c r="A73" s="4"/>
      <c r="B73" s="1250"/>
      <c r="C73" s="1109"/>
      <c r="D73" s="1253" t="s">
        <v>282</v>
      </c>
      <c r="E73" s="1254"/>
      <c r="F73" s="1254"/>
      <c r="G73" s="1254"/>
      <c r="H73" s="1254"/>
      <c r="I73" s="1254"/>
      <c r="J73" s="1255"/>
      <c r="K73" s="1117" t="s">
        <v>171</v>
      </c>
      <c r="L73" s="1118"/>
      <c r="M73" s="1118"/>
      <c r="N73" s="1118"/>
      <c r="O73" s="1118"/>
      <c r="P73" s="1118"/>
      <c r="Q73" s="1118"/>
      <c r="R73" s="1118"/>
      <c r="S73" s="1118"/>
      <c r="T73" s="1118"/>
      <c r="U73" s="1118"/>
      <c r="V73" s="1119"/>
      <c r="W73" s="4"/>
    </row>
    <row r="74" spans="1:23" s="3" customFormat="1" ht="23.25" customHeight="1" x14ac:dyDescent="0.15">
      <c r="A74" s="4"/>
      <c r="B74" s="1250"/>
      <c r="C74" s="1249" t="s">
        <v>7</v>
      </c>
      <c r="D74" s="1253" t="s">
        <v>283</v>
      </c>
      <c r="E74" s="1254"/>
      <c r="F74" s="1254"/>
      <c r="G74" s="1254"/>
      <c r="H74" s="1254"/>
      <c r="I74" s="1254"/>
      <c r="J74" s="1255"/>
      <c r="K74" s="444"/>
      <c r="L74" s="444"/>
      <c r="M74" s="444"/>
      <c r="N74" s="444"/>
      <c r="O74" s="444"/>
      <c r="P74" s="444"/>
      <c r="Q74" s="444"/>
      <c r="R74" s="444"/>
      <c r="S74" s="444"/>
      <c r="T74" s="444"/>
      <c r="U74" s="444"/>
      <c r="V74" s="444"/>
      <c r="W74" s="4"/>
    </row>
    <row r="75" spans="1:23" s="3" customFormat="1" ht="23.25" customHeight="1" x14ac:dyDescent="0.15">
      <c r="A75" s="4"/>
      <c r="B75" s="1250"/>
      <c r="C75" s="1250"/>
      <c r="D75" s="1253" t="s">
        <v>284</v>
      </c>
      <c r="E75" s="1254"/>
      <c r="F75" s="1254"/>
      <c r="G75" s="1254"/>
      <c r="H75" s="1254"/>
      <c r="I75" s="1254"/>
      <c r="J75" s="1255"/>
      <c r="K75" s="1117" t="s">
        <v>171</v>
      </c>
      <c r="L75" s="1118"/>
      <c r="M75" s="1118"/>
      <c r="N75" s="1118"/>
      <c r="O75" s="1118"/>
      <c r="P75" s="1118"/>
      <c r="Q75" s="1118"/>
      <c r="R75" s="1118"/>
      <c r="S75" s="1118"/>
      <c r="T75" s="1118"/>
      <c r="U75" s="1118"/>
      <c r="V75" s="1119"/>
      <c r="W75" s="4"/>
    </row>
    <row r="76" spans="1:23" s="3" customFormat="1" ht="23.25" customHeight="1" x14ac:dyDescent="0.15">
      <c r="B76" s="1250"/>
      <c r="C76" s="1109"/>
      <c r="D76" s="1253" t="s">
        <v>285</v>
      </c>
      <c r="E76" s="1254"/>
      <c r="F76" s="1254"/>
      <c r="G76" s="1254"/>
      <c r="H76" s="1254"/>
      <c r="I76" s="1254"/>
      <c r="J76" s="1255"/>
      <c r="K76" s="1117" t="s">
        <v>171</v>
      </c>
      <c r="L76" s="1118"/>
      <c r="M76" s="1118"/>
      <c r="N76" s="1118"/>
      <c r="O76" s="1118"/>
      <c r="P76" s="1118"/>
      <c r="Q76" s="1118"/>
      <c r="R76" s="1118"/>
      <c r="S76" s="1118"/>
      <c r="T76" s="1118"/>
      <c r="U76" s="1118"/>
      <c r="V76" s="1119"/>
      <c r="W76" s="4"/>
    </row>
    <row r="77" spans="1:23" s="3" customFormat="1" ht="23.25" customHeight="1" x14ac:dyDescent="0.15">
      <c r="B77" s="1250"/>
      <c r="C77" s="1249" t="s">
        <v>8</v>
      </c>
      <c r="D77" s="1253" t="s">
        <v>286</v>
      </c>
      <c r="E77" s="1254"/>
      <c r="F77" s="1254"/>
      <c r="G77" s="1254"/>
      <c r="H77" s="1254"/>
      <c r="I77" s="1254"/>
      <c r="J77" s="1255"/>
      <c r="K77" s="444"/>
      <c r="L77" s="444"/>
      <c r="M77" s="444"/>
      <c r="N77" s="444"/>
      <c r="O77" s="444"/>
      <c r="P77" s="444"/>
      <c r="Q77" s="444"/>
      <c r="R77" s="444"/>
      <c r="S77" s="444"/>
      <c r="T77" s="444"/>
      <c r="U77" s="444"/>
      <c r="V77" s="444"/>
      <c r="W77" s="4"/>
    </row>
    <row r="78" spans="1:23" s="3" customFormat="1" ht="23.25" customHeight="1" x14ac:dyDescent="0.15">
      <c r="B78" s="1250"/>
      <c r="C78" s="1250"/>
      <c r="D78" s="1253" t="s">
        <v>287</v>
      </c>
      <c r="E78" s="1254"/>
      <c r="F78" s="1254"/>
      <c r="G78" s="1254"/>
      <c r="H78" s="1254"/>
      <c r="I78" s="1254"/>
      <c r="J78" s="1255"/>
      <c r="K78" s="1117" t="s">
        <v>171</v>
      </c>
      <c r="L78" s="1118"/>
      <c r="M78" s="1118"/>
      <c r="N78" s="1118"/>
      <c r="O78" s="1118"/>
      <c r="P78" s="1118"/>
      <c r="Q78" s="1118"/>
      <c r="R78" s="1118"/>
      <c r="S78" s="1118"/>
      <c r="T78" s="1118"/>
      <c r="U78" s="1118"/>
      <c r="V78" s="1119"/>
      <c r="W78" s="4"/>
    </row>
    <row r="79" spans="1:23" s="3" customFormat="1" ht="23.25" customHeight="1" x14ac:dyDescent="0.15">
      <c r="B79" s="1250"/>
      <c r="C79" s="1109"/>
      <c r="D79" s="1253" t="s">
        <v>288</v>
      </c>
      <c r="E79" s="1254"/>
      <c r="F79" s="1254"/>
      <c r="G79" s="1254"/>
      <c r="H79" s="1254"/>
      <c r="I79" s="1254"/>
      <c r="J79" s="1255"/>
      <c r="K79" s="1117" t="s">
        <v>171</v>
      </c>
      <c r="L79" s="1118"/>
      <c r="M79" s="1118"/>
      <c r="N79" s="1118"/>
      <c r="O79" s="1118"/>
      <c r="P79" s="1118"/>
      <c r="Q79" s="1118"/>
      <c r="R79" s="1118"/>
      <c r="S79" s="1118"/>
      <c r="T79" s="1118"/>
      <c r="U79" s="1118"/>
      <c r="V79" s="1119"/>
      <c r="W79" s="4"/>
    </row>
    <row r="80" spans="1:23" s="3" customFormat="1" ht="23.25" customHeight="1" x14ac:dyDescent="0.15">
      <c r="A80" s="84"/>
      <c r="B80" s="1109"/>
      <c r="C80" s="355" t="s">
        <v>18</v>
      </c>
      <c r="D80" s="1253" t="s">
        <v>289</v>
      </c>
      <c r="E80" s="1254"/>
      <c r="F80" s="1254"/>
      <c r="G80" s="1254"/>
      <c r="H80" s="1254"/>
      <c r="I80" s="1254"/>
      <c r="J80" s="1255"/>
      <c r="K80" s="1343" t="s">
        <v>17</v>
      </c>
      <c r="L80" s="1343"/>
      <c r="M80" s="1343"/>
      <c r="N80" s="1343"/>
      <c r="O80" s="1343"/>
      <c r="P80" s="1343"/>
      <c r="Q80" s="1343"/>
      <c r="R80" s="1343"/>
      <c r="S80" s="1343"/>
      <c r="T80" s="1343"/>
      <c r="U80" s="1343"/>
      <c r="V80" s="1344"/>
      <c r="W80" s="4"/>
    </row>
    <row r="81" spans="1:24" s="3" customFormat="1" ht="23.25" customHeight="1" x14ac:dyDescent="0.15">
      <c r="B81" s="1106" t="s">
        <v>9</v>
      </c>
      <c r="C81" s="1360"/>
      <c r="D81" s="1360"/>
      <c r="E81" s="1360"/>
      <c r="F81" s="1360"/>
      <c r="G81" s="1360"/>
      <c r="H81" s="1360"/>
      <c r="I81" s="1360"/>
      <c r="J81" s="1361"/>
      <c r="K81" s="444"/>
      <c r="L81" s="444"/>
      <c r="M81" s="444"/>
      <c r="N81" s="444"/>
      <c r="O81" s="444"/>
      <c r="P81" s="444"/>
      <c r="Q81" s="444"/>
      <c r="R81" s="444"/>
      <c r="S81" s="444"/>
      <c r="T81" s="444"/>
      <c r="U81" s="444"/>
      <c r="V81" s="444"/>
      <c r="W81" s="4"/>
    </row>
    <row r="82" spans="1:24" s="25" customFormat="1" ht="19.5" customHeight="1" x14ac:dyDescent="0.4">
      <c r="B82" s="90" t="s">
        <v>169</v>
      </c>
      <c r="C82" s="91"/>
      <c r="D82" s="91"/>
      <c r="E82" s="91"/>
      <c r="F82" s="91"/>
      <c r="G82" s="91"/>
      <c r="H82" s="91"/>
      <c r="I82" s="91"/>
      <c r="J82" s="91"/>
      <c r="K82" s="91"/>
      <c r="L82" s="91"/>
      <c r="M82" s="91"/>
      <c r="N82" s="91"/>
      <c r="O82" s="91"/>
      <c r="P82" s="91"/>
      <c r="Q82" s="91"/>
      <c r="R82" s="91"/>
      <c r="S82" s="91"/>
      <c r="T82" s="91"/>
      <c r="U82" s="91"/>
      <c r="V82" s="91"/>
      <c r="W82" s="91"/>
      <c r="X82" s="30"/>
    </row>
    <row r="83" spans="1:24" s="5" customFormat="1" ht="19.5" customHeight="1" x14ac:dyDescent="0.15">
      <c r="A83" s="92"/>
      <c r="B83" s="93" t="s">
        <v>292</v>
      </c>
      <c r="C83" s="94"/>
      <c r="D83" s="94"/>
      <c r="E83" s="94"/>
      <c r="F83" s="94"/>
      <c r="G83" s="94"/>
      <c r="H83" s="94"/>
      <c r="I83" s="94"/>
      <c r="J83" s="94"/>
      <c r="K83" s="94"/>
      <c r="L83" s="34"/>
      <c r="M83" s="34"/>
      <c r="N83" s="94"/>
      <c r="O83" s="95"/>
      <c r="P83" s="94"/>
      <c r="Q83" s="96"/>
      <c r="R83" s="94"/>
      <c r="S83" s="96"/>
      <c r="T83" s="94"/>
      <c r="U83" s="96"/>
      <c r="V83" s="94"/>
      <c r="W83" s="96"/>
      <c r="X83" s="6"/>
    </row>
    <row r="84" spans="1:24" s="5" customFormat="1" ht="25.5" customHeight="1" x14ac:dyDescent="0.15">
      <c r="A84" s="92"/>
      <c r="B84" s="445"/>
      <c r="C84" s="97" t="s">
        <v>293</v>
      </c>
      <c r="D84" s="94"/>
      <c r="E84" s="34"/>
      <c r="F84" s="94"/>
      <c r="G84" s="94"/>
      <c r="H84" s="94"/>
      <c r="I84" s="94"/>
      <c r="J84" s="94"/>
      <c r="K84" s="94"/>
      <c r="L84" s="94"/>
      <c r="M84" s="445"/>
      <c r="N84" s="97" t="s">
        <v>296</v>
      </c>
      <c r="O84" s="96"/>
      <c r="P84" s="96"/>
      <c r="Q84" s="96"/>
      <c r="R84" s="96"/>
      <c r="S84" s="96"/>
      <c r="T84" s="96"/>
      <c r="U84" s="96"/>
      <c r="V84" s="96"/>
      <c r="W84" s="34"/>
      <c r="X84" s="6"/>
    </row>
    <row r="85" spans="1:24" s="5" customFormat="1" ht="25.5" customHeight="1" x14ac:dyDescent="0.15">
      <c r="A85" s="92"/>
      <c r="B85" s="445"/>
      <c r="C85" s="1345" t="s">
        <v>294</v>
      </c>
      <c r="D85" s="1368"/>
      <c r="E85" s="1368"/>
      <c r="F85" s="1368"/>
      <c r="G85" s="1368"/>
      <c r="H85" s="1368"/>
      <c r="I85" s="1368"/>
      <c r="J85" s="1368"/>
      <c r="K85" s="1368"/>
      <c r="L85" s="1367"/>
      <c r="M85" s="445"/>
      <c r="N85" s="1345" t="s">
        <v>297</v>
      </c>
      <c r="O85" s="1346"/>
      <c r="P85" s="1346"/>
      <c r="Q85" s="1346"/>
      <c r="R85" s="1346"/>
      <c r="S85" s="1346"/>
      <c r="T85" s="1346"/>
      <c r="U85" s="1346"/>
      <c r="V85" s="1346"/>
      <c r="W85" s="1346"/>
      <c r="X85" s="6"/>
    </row>
    <row r="86" spans="1:24" s="5" customFormat="1" ht="25.5" customHeight="1" x14ac:dyDescent="0.15">
      <c r="A86" s="92"/>
      <c r="B86" s="443"/>
      <c r="C86" s="1345" t="s">
        <v>295</v>
      </c>
      <c r="D86" s="1366"/>
      <c r="E86" s="1366"/>
      <c r="F86" s="1366"/>
      <c r="G86" s="1366"/>
      <c r="H86" s="1366"/>
      <c r="I86" s="1366"/>
      <c r="J86" s="1366"/>
      <c r="K86" s="1366"/>
      <c r="L86" s="1367"/>
      <c r="M86" s="443"/>
      <c r="N86" s="869" t="s">
        <v>298</v>
      </c>
      <c r="O86" s="863"/>
      <c r="P86" s="95"/>
      <c r="Q86" s="1266"/>
      <c r="R86" s="1267"/>
      <c r="S86" s="1267"/>
      <c r="T86" s="1267"/>
      <c r="U86" s="1267"/>
      <c r="V86" s="1268"/>
      <c r="W86" s="34"/>
      <c r="X86" s="6"/>
    </row>
    <row r="87" spans="1:24" s="5" customFormat="1" ht="25.5" customHeight="1" x14ac:dyDescent="0.15">
      <c r="A87" s="92"/>
      <c r="B87" s="98" t="s">
        <v>302</v>
      </c>
      <c r="C87" s="94"/>
      <c r="D87" s="94"/>
      <c r="E87" s="94"/>
      <c r="F87" s="94"/>
      <c r="G87" s="94"/>
      <c r="H87" s="94"/>
      <c r="I87" s="94"/>
      <c r="J87" s="94"/>
      <c r="K87" s="94"/>
      <c r="L87" s="34"/>
      <c r="M87" s="99"/>
      <c r="N87" s="95"/>
      <c r="O87" s="94"/>
      <c r="P87" s="96"/>
      <c r="Q87" s="94"/>
      <c r="R87" s="96"/>
      <c r="S87" s="94"/>
      <c r="T87" s="96"/>
      <c r="U87" s="94"/>
      <c r="V87" s="96"/>
      <c r="W87" s="34"/>
      <c r="X87" s="6"/>
    </row>
    <row r="88" spans="1:24" s="5" customFormat="1" ht="21.95" customHeight="1" x14ac:dyDescent="0.15">
      <c r="A88" s="92"/>
      <c r="B88" s="445"/>
      <c r="C88" s="97" t="s">
        <v>299</v>
      </c>
      <c r="D88" s="34"/>
      <c r="E88" s="94"/>
      <c r="F88" s="94"/>
      <c r="G88" s="94"/>
      <c r="H88" s="94"/>
      <c r="I88" s="94"/>
      <c r="J88" s="94"/>
      <c r="K88" s="94"/>
      <c r="L88" s="94"/>
      <c r="M88" s="445"/>
      <c r="N88" s="97" t="s">
        <v>303</v>
      </c>
      <c r="O88" s="96"/>
      <c r="P88" s="96"/>
      <c r="Q88" s="96"/>
      <c r="R88" s="96"/>
      <c r="S88" s="96"/>
      <c r="T88" s="96"/>
      <c r="U88" s="96"/>
      <c r="V88" s="96"/>
      <c r="W88" s="34"/>
      <c r="X88" s="6"/>
    </row>
    <row r="89" spans="1:24" s="5" customFormat="1" ht="21.95" customHeight="1" x14ac:dyDescent="0.15">
      <c r="A89" s="92"/>
      <c r="B89" s="445"/>
      <c r="C89" s="97" t="s">
        <v>300</v>
      </c>
      <c r="D89" s="34"/>
      <c r="E89" s="94"/>
      <c r="F89" s="94"/>
      <c r="G89" s="94"/>
      <c r="H89" s="94"/>
      <c r="I89" s="94"/>
      <c r="J89" s="94"/>
      <c r="K89" s="94"/>
      <c r="L89" s="94"/>
      <c r="M89" s="445"/>
      <c r="N89" s="97" t="s">
        <v>304</v>
      </c>
      <c r="O89" s="96"/>
      <c r="P89" s="34"/>
      <c r="Q89" s="1281"/>
      <c r="R89" s="1282"/>
      <c r="S89" s="1282"/>
      <c r="T89" s="1282"/>
      <c r="U89" s="1282"/>
      <c r="V89" s="1283"/>
      <c r="W89" s="34"/>
      <c r="X89" s="6"/>
    </row>
    <row r="90" spans="1:24" s="5" customFormat="1" ht="21.95" customHeight="1" x14ac:dyDescent="0.15">
      <c r="A90" s="92"/>
      <c r="B90" s="445"/>
      <c r="C90" s="97" t="s">
        <v>301</v>
      </c>
      <c r="D90" s="34"/>
      <c r="E90" s="94"/>
      <c r="F90" s="94"/>
      <c r="G90" s="94"/>
      <c r="H90" s="94"/>
      <c r="I90" s="94"/>
      <c r="J90" s="94"/>
      <c r="K90" s="94"/>
      <c r="L90" s="94"/>
      <c r="M90" s="34"/>
      <c r="N90" s="100"/>
      <c r="O90" s="94" t="s">
        <v>62</v>
      </c>
      <c r="P90" s="96"/>
      <c r="Q90" s="96"/>
      <c r="R90" s="96"/>
      <c r="S90" s="96"/>
      <c r="T90" s="96"/>
      <c r="U90" s="96"/>
      <c r="V90" s="96"/>
      <c r="W90" s="96"/>
      <c r="X90" s="6"/>
    </row>
    <row r="91" spans="1:24" s="5" customFormat="1" ht="23.25" customHeight="1" x14ac:dyDescent="0.15">
      <c r="A91" s="92"/>
      <c r="B91" s="98" t="s">
        <v>389</v>
      </c>
      <c r="C91" s="94"/>
      <c r="D91" s="94"/>
      <c r="E91" s="94"/>
      <c r="F91" s="94"/>
      <c r="G91" s="94"/>
      <c r="H91" s="94"/>
      <c r="I91" s="94"/>
      <c r="J91" s="94"/>
      <c r="K91" s="94"/>
      <c r="L91" s="34"/>
      <c r="M91" s="34"/>
      <c r="N91" s="99"/>
      <c r="O91" s="95"/>
      <c r="P91" s="94"/>
      <c r="Q91" s="96"/>
      <c r="R91" s="94"/>
      <c r="S91" s="96"/>
      <c r="T91" s="94"/>
      <c r="U91" s="96"/>
      <c r="V91" s="94"/>
      <c r="W91" s="96"/>
      <c r="X91" s="6"/>
    </row>
    <row r="92" spans="1:24" s="5" customFormat="1" ht="21.95" customHeight="1" x14ac:dyDescent="0.15">
      <c r="A92" s="92"/>
      <c r="B92" s="445"/>
      <c r="C92" s="97" t="s">
        <v>390</v>
      </c>
      <c r="D92" s="34"/>
      <c r="E92" s="94"/>
      <c r="F92" s="94"/>
      <c r="G92" s="94"/>
      <c r="H92" s="94"/>
      <c r="I92" s="94"/>
      <c r="J92" s="94"/>
      <c r="K92" s="94"/>
      <c r="L92" s="94"/>
      <c r="M92" s="445"/>
      <c r="N92" s="97" t="s">
        <v>308</v>
      </c>
      <c r="O92" s="94"/>
      <c r="P92" s="94"/>
      <c r="Q92" s="94"/>
      <c r="R92" s="94"/>
      <c r="S92" s="94"/>
      <c r="T92" s="94"/>
      <c r="U92" s="34"/>
      <c r="V92" s="96"/>
      <c r="W92" s="34"/>
      <c r="X92" s="6"/>
    </row>
    <row r="93" spans="1:24" s="5" customFormat="1" ht="21.95" customHeight="1" x14ac:dyDescent="0.15">
      <c r="A93" s="92"/>
      <c r="B93" s="445"/>
      <c r="C93" s="97" t="s">
        <v>305</v>
      </c>
      <c r="D93" s="34"/>
      <c r="E93" s="94"/>
      <c r="F93" s="94"/>
      <c r="G93" s="94"/>
      <c r="H93" s="94"/>
      <c r="I93" s="94"/>
      <c r="J93" s="94"/>
      <c r="K93" s="94"/>
      <c r="L93" s="94"/>
      <c r="M93" s="445"/>
      <c r="N93" s="97" t="s">
        <v>309</v>
      </c>
      <c r="O93" s="94"/>
      <c r="P93" s="94"/>
      <c r="Q93" s="94"/>
      <c r="R93" s="94"/>
      <c r="S93" s="94"/>
      <c r="T93" s="94"/>
      <c r="U93" s="34"/>
      <c r="V93" s="96"/>
      <c r="W93" s="34"/>
      <c r="X93" s="6"/>
    </row>
    <row r="94" spans="1:24" s="5" customFormat="1" ht="21.95" customHeight="1" x14ac:dyDescent="0.15">
      <c r="A94" s="92"/>
      <c r="B94" s="445"/>
      <c r="C94" s="97" t="s">
        <v>306</v>
      </c>
      <c r="D94" s="34"/>
      <c r="E94" s="94"/>
      <c r="F94" s="94"/>
      <c r="G94" s="94"/>
      <c r="H94" s="94"/>
      <c r="I94" s="94"/>
      <c r="J94" s="94"/>
      <c r="K94" s="94"/>
      <c r="L94" s="94"/>
      <c r="M94" s="445"/>
      <c r="N94" s="97" t="s">
        <v>310</v>
      </c>
      <c r="O94" s="94"/>
      <c r="P94" s="34"/>
      <c r="Q94" s="1281"/>
      <c r="R94" s="1282"/>
      <c r="S94" s="1282"/>
      <c r="T94" s="1282"/>
      <c r="U94" s="1282"/>
      <c r="V94" s="1283"/>
      <c r="W94" s="34"/>
      <c r="X94" s="6"/>
    </row>
    <row r="95" spans="1:24" s="5" customFormat="1" ht="21.95" customHeight="1" x14ac:dyDescent="0.15">
      <c r="A95" s="92"/>
      <c r="B95" s="445"/>
      <c r="C95" s="97" t="s">
        <v>307</v>
      </c>
      <c r="D95" s="34"/>
      <c r="E95" s="34"/>
      <c r="F95" s="34"/>
      <c r="G95" s="34"/>
      <c r="H95" s="34"/>
      <c r="I95" s="34"/>
      <c r="J95" s="34"/>
      <c r="K95" s="34"/>
      <c r="L95" s="34"/>
      <c r="M95" s="100"/>
      <c r="N95" s="101" t="s">
        <v>62</v>
      </c>
      <c r="O95" s="96"/>
      <c r="P95" s="34"/>
      <c r="Q95" s="34"/>
      <c r="R95" s="34"/>
      <c r="S95" s="34"/>
      <c r="T95" s="34"/>
      <c r="U95" s="34"/>
      <c r="V95" s="34"/>
      <c r="W95" s="34"/>
      <c r="X95" s="6"/>
    </row>
    <row r="96" spans="1:24" s="5" customFormat="1" ht="23.25" customHeight="1" x14ac:dyDescent="0.15">
      <c r="A96" s="92"/>
      <c r="B96" s="1342" t="s">
        <v>311</v>
      </c>
      <c r="C96" s="1342"/>
      <c r="D96" s="1342"/>
      <c r="E96" s="1342"/>
      <c r="F96" s="1342"/>
      <c r="G96" s="1342"/>
      <c r="H96" s="1342"/>
      <c r="I96" s="1342"/>
      <c r="J96" s="1342"/>
      <c r="K96" s="1342"/>
      <c r="L96" s="1342"/>
      <c r="M96" s="1342"/>
      <c r="N96" s="1342"/>
      <c r="O96" s="1342"/>
      <c r="P96" s="1342"/>
      <c r="Q96" s="1342"/>
      <c r="R96" s="1342"/>
      <c r="S96" s="1342"/>
      <c r="T96" s="1342"/>
      <c r="U96" s="1342"/>
      <c r="V96" s="1342"/>
      <c r="W96" s="1342"/>
      <c r="X96" s="6"/>
    </row>
    <row r="97" spans="1:24" s="5" customFormat="1" ht="23.1" customHeight="1" x14ac:dyDescent="0.15">
      <c r="A97" s="92"/>
      <c r="B97" s="445"/>
      <c r="C97" s="1193" t="s">
        <v>391</v>
      </c>
      <c r="D97" s="1055"/>
      <c r="E97" s="1055"/>
      <c r="F97" s="1055"/>
      <c r="G97" s="1055"/>
      <c r="H97" s="1055"/>
      <c r="I97" s="1055"/>
      <c r="J97" s="1055"/>
      <c r="K97" s="1055"/>
      <c r="L97" s="1194"/>
      <c r="M97" s="445"/>
      <c r="N97" s="1280" t="s">
        <v>314</v>
      </c>
      <c r="O97" s="1152"/>
      <c r="P97" s="1152"/>
      <c r="Q97" s="1152"/>
      <c r="R97" s="1152"/>
      <c r="S97" s="1152"/>
      <c r="T97" s="1152"/>
      <c r="U97" s="1152"/>
      <c r="V97" s="1152"/>
      <c r="W97" s="34"/>
      <c r="X97" s="6"/>
    </row>
    <row r="98" spans="1:24" s="5" customFormat="1" ht="21.95" customHeight="1" x14ac:dyDescent="0.15">
      <c r="A98" s="92"/>
      <c r="B98" s="445"/>
      <c r="C98" s="1313" t="s">
        <v>312</v>
      </c>
      <c r="D98" s="1314"/>
      <c r="E98" s="1314"/>
      <c r="F98" s="1314"/>
      <c r="G98" s="1314"/>
      <c r="H98" s="1314"/>
      <c r="I98" s="1314"/>
      <c r="J98" s="1314"/>
      <c r="K98" s="1314"/>
      <c r="L98" s="1315"/>
      <c r="M98" s="445"/>
      <c r="N98" s="94" t="s">
        <v>315</v>
      </c>
      <c r="O98" s="34"/>
      <c r="P98" s="96"/>
      <c r="Q98" s="96"/>
      <c r="R98" s="96"/>
      <c r="S98" s="96"/>
      <c r="T98" s="96"/>
      <c r="U98" s="96"/>
      <c r="V98" s="96"/>
      <c r="W98" s="34"/>
      <c r="X98" s="6"/>
    </row>
    <row r="99" spans="1:24" s="5" customFormat="1" ht="21.95" customHeight="1" x14ac:dyDescent="0.15">
      <c r="A99" s="92"/>
      <c r="B99" s="445"/>
      <c r="C99" s="1193" t="s">
        <v>313</v>
      </c>
      <c r="D99" s="1055"/>
      <c r="E99" s="1055"/>
      <c r="F99" s="1055"/>
      <c r="G99" s="1055"/>
      <c r="H99" s="1055"/>
      <c r="I99" s="1055"/>
      <c r="J99" s="1055"/>
      <c r="K99" s="1055"/>
      <c r="L99" s="1194"/>
      <c r="M99" s="445"/>
      <c r="N99" s="97" t="s">
        <v>316</v>
      </c>
      <c r="O99" s="94"/>
      <c r="P99" s="34"/>
      <c r="Q99" s="1281"/>
      <c r="R99" s="1282"/>
      <c r="S99" s="1282"/>
      <c r="T99" s="1282"/>
      <c r="U99" s="1282"/>
      <c r="V99" s="1283"/>
      <c r="W99" s="34"/>
      <c r="X99" s="6"/>
    </row>
    <row r="100" spans="1:24" s="5" customFormat="1" ht="27" customHeight="1" x14ac:dyDescent="0.15">
      <c r="A100" s="92"/>
      <c r="B100" s="445"/>
      <c r="C100" s="1280" t="s">
        <v>702</v>
      </c>
      <c r="D100" s="1152"/>
      <c r="E100" s="1152"/>
      <c r="F100" s="1152"/>
      <c r="G100" s="1152"/>
      <c r="H100" s="1152"/>
      <c r="I100" s="1152"/>
      <c r="J100" s="1152"/>
      <c r="K100" s="1152"/>
      <c r="L100" s="1152"/>
      <c r="M100" s="34"/>
      <c r="N100" s="99" t="s">
        <v>62</v>
      </c>
      <c r="O100" s="96"/>
      <c r="P100" s="96"/>
      <c r="Q100" s="96"/>
      <c r="R100" s="96"/>
      <c r="S100" s="96"/>
      <c r="T100" s="96"/>
      <c r="U100" s="96"/>
      <c r="V100" s="96"/>
      <c r="W100" s="96"/>
      <c r="X100" s="6"/>
    </row>
    <row r="101" spans="1:24" s="5" customFormat="1" ht="3.6" customHeight="1" x14ac:dyDescent="0.15">
      <c r="A101" s="92"/>
      <c r="B101" s="65"/>
      <c r="C101" s="82"/>
      <c r="D101" s="8"/>
      <c r="E101" s="8"/>
      <c r="F101" s="8"/>
      <c r="G101" s="8"/>
      <c r="H101" s="8"/>
      <c r="I101" s="8"/>
      <c r="J101" s="8"/>
      <c r="K101" s="8"/>
      <c r="L101" s="8"/>
      <c r="M101" s="8"/>
      <c r="N101" s="65"/>
      <c r="O101" s="103"/>
      <c r="P101" s="103"/>
      <c r="Q101" s="103"/>
      <c r="R101" s="103"/>
      <c r="S101" s="103"/>
      <c r="T101" s="103"/>
      <c r="U101" s="103"/>
      <c r="V101" s="103"/>
      <c r="W101" s="103"/>
      <c r="X101" s="6"/>
    </row>
    <row r="102" spans="1:24" ht="19.5" customHeight="1" x14ac:dyDescent="0.15">
      <c r="A102" s="340" t="s">
        <v>191</v>
      </c>
    </row>
    <row r="103" spans="1:24" s="8" customFormat="1" ht="19.5" customHeight="1" x14ac:dyDescent="0.15">
      <c r="A103" s="339" t="s">
        <v>392</v>
      </c>
      <c r="K103" s="8" t="s">
        <v>215</v>
      </c>
    </row>
    <row r="104" spans="1:24" ht="19.5" customHeight="1" x14ac:dyDescent="0.4">
      <c r="A104" s="23"/>
      <c r="B104" s="1135" t="s">
        <v>734</v>
      </c>
      <c r="C104" s="1135"/>
      <c r="D104" s="1135"/>
      <c r="E104" s="1153" t="s">
        <v>5</v>
      </c>
      <c r="F104" s="1142"/>
      <c r="G104" s="1142"/>
      <c r="H104" s="1142"/>
      <c r="I104" s="1142"/>
      <c r="J104" s="1154"/>
      <c r="K104" s="1148" t="s">
        <v>71</v>
      </c>
      <c r="L104" s="1148"/>
      <c r="M104" s="1148"/>
      <c r="N104" s="1148"/>
      <c r="O104" s="1148"/>
      <c r="P104" s="1148"/>
      <c r="Q104" s="1148"/>
      <c r="R104" s="1148"/>
      <c r="S104" s="1148"/>
      <c r="T104" s="1148"/>
      <c r="U104" s="1148"/>
      <c r="V104" s="1148"/>
    </row>
    <row r="105" spans="1:24" s="3" customFormat="1" ht="23.25" customHeight="1" x14ac:dyDescent="0.15">
      <c r="A105" s="4"/>
      <c r="B105" s="1135"/>
      <c r="C105" s="1135"/>
      <c r="D105" s="1135"/>
      <c r="E105" s="1143"/>
      <c r="F105" s="1144"/>
      <c r="G105" s="1144"/>
      <c r="H105" s="1144"/>
      <c r="I105" s="1144"/>
      <c r="J105" s="1052"/>
      <c r="K105" s="281" t="s">
        <v>49</v>
      </c>
      <c r="L105" s="281" t="s">
        <v>50</v>
      </c>
      <c r="M105" s="281" t="s">
        <v>51</v>
      </c>
      <c r="N105" s="281" t="s">
        <v>52</v>
      </c>
      <c r="O105" s="281" t="s">
        <v>53</v>
      </c>
      <c r="P105" s="281" t="s">
        <v>54</v>
      </c>
      <c r="Q105" s="281" t="s">
        <v>55</v>
      </c>
      <c r="R105" s="281" t="s">
        <v>56</v>
      </c>
      <c r="S105" s="281" t="s">
        <v>57</v>
      </c>
      <c r="T105" s="281" t="s">
        <v>58</v>
      </c>
      <c r="U105" s="281" t="s">
        <v>59</v>
      </c>
      <c r="V105" s="281" t="s">
        <v>60</v>
      </c>
    </row>
    <row r="106" spans="1:24" s="8" customFormat="1" ht="21.6" customHeight="1" x14ac:dyDescent="0.15">
      <c r="A106" s="9"/>
      <c r="B106" s="1109" t="s">
        <v>70</v>
      </c>
      <c r="C106" s="1120" t="s">
        <v>339</v>
      </c>
      <c r="D106" s="1121"/>
      <c r="E106" s="1132" t="s">
        <v>317</v>
      </c>
      <c r="F106" s="1133"/>
      <c r="G106" s="1133"/>
      <c r="H106" s="1133"/>
      <c r="I106" s="1133"/>
      <c r="J106" s="1134"/>
      <c r="K106" s="446"/>
      <c r="L106" s="446"/>
      <c r="M106" s="446"/>
      <c r="N106" s="446"/>
      <c r="O106" s="446"/>
      <c r="P106" s="446"/>
      <c r="Q106" s="446"/>
      <c r="R106" s="447"/>
      <c r="S106" s="446"/>
      <c r="T106" s="446"/>
      <c r="U106" s="446"/>
      <c r="V106" s="446"/>
    </row>
    <row r="107" spans="1:24" s="8" customFormat="1" ht="21.6" customHeight="1" x14ac:dyDescent="0.15">
      <c r="A107" s="9"/>
      <c r="B107" s="1110"/>
      <c r="C107" s="1122"/>
      <c r="D107" s="1123"/>
      <c r="E107" s="1106" t="s">
        <v>318</v>
      </c>
      <c r="F107" s="1107"/>
      <c r="G107" s="1107"/>
      <c r="H107" s="1107"/>
      <c r="I107" s="1107"/>
      <c r="J107" s="1108"/>
      <c r="K107" s="445"/>
      <c r="L107" s="445"/>
      <c r="M107" s="445"/>
      <c r="N107" s="445"/>
      <c r="O107" s="445"/>
      <c r="P107" s="445"/>
      <c r="Q107" s="445"/>
      <c r="R107" s="444"/>
      <c r="S107" s="445"/>
      <c r="T107" s="445"/>
      <c r="U107" s="445"/>
      <c r="V107" s="445"/>
    </row>
    <row r="108" spans="1:24" s="8" customFormat="1" ht="21.6" customHeight="1" x14ac:dyDescent="0.15">
      <c r="A108" s="9"/>
      <c r="B108" s="1110"/>
      <c r="C108" s="1122"/>
      <c r="D108" s="1123"/>
      <c r="E108" s="1106" t="s">
        <v>319</v>
      </c>
      <c r="F108" s="1107"/>
      <c r="G108" s="1107"/>
      <c r="H108" s="1107"/>
      <c r="I108" s="1107"/>
      <c r="J108" s="1108"/>
      <c r="K108" s="445"/>
      <c r="L108" s="445"/>
      <c r="M108" s="445"/>
      <c r="N108" s="445"/>
      <c r="O108" s="445"/>
      <c r="P108" s="445"/>
      <c r="Q108" s="445"/>
      <c r="R108" s="444"/>
      <c r="S108" s="445"/>
      <c r="T108" s="445"/>
      <c r="U108" s="445"/>
      <c r="V108" s="445"/>
    </row>
    <row r="109" spans="1:24" s="8" customFormat="1" ht="21.6" customHeight="1" x14ac:dyDescent="0.15">
      <c r="A109" s="9"/>
      <c r="B109" s="1110"/>
      <c r="C109" s="1122"/>
      <c r="D109" s="1123"/>
      <c r="E109" s="1106" t="s">
        <v>320</v>
      </c>
      <c r="F109" s="1107"/>
      <c r="G109" s="1107"/>
      <c r="H109" s="1107"/>
      <c r="I109" s="1107"/>
      <c r="J109" s="1108"/>
      <c r="K109" s="445"/>
      <c r="L109" s="445"/>
      <c r="M109" s="445"/>
      <c r="N109" s="445"/>
      <c r="O109" s="445"/>
      <c r="P109" s="445"/>
      <c r="Q109" s="445"/>
      <c r="R109" s="444"/>
      <c r="S109" s="445"/>
      <c r="T109" s="445"/>
      <c r="U109" s="445"/>
      <c r="V109" s="445"/>
    </row>
    <row r="110" spans="1:24" s="8" customFormat="1" ht="21.6" customHeight="1" x14ac:dyDescent="0.15">
      <c r="A110" s="9"/>
      <c r="B110" s="1110"/>
      <c r="C110" s="1122"/>
      <c r="D110" s="1123"/>
      <c r="E110" s="1106" t="s">
        <v>393</v>
      </c>
      <c r="F110" s="1107"/>
      <c r="G110" s="1107"/>
      <c r="H110" s="1107"/>
      <c r="I110" s="1107"/>
      <c r="J110" s="1108"/>
      <c r="K110" s="445"/>
      <c r="L110" s="445"/>
      <c r="M110" s="445"/>
      <c r="N110" s="445"/>
      <c r="O110" s="445"/>
      <c r="P110" s="445"/>
      <c r="Q110" s="445"/>
      <c r="R110" s="444"/>
      <c r="S110" s="445"/>
      <c r="T110" s="445"/>
      <c r="U110" s="445"/>
      <c r="V110" s="445"/>
    </row>
    <row r="111" spans="1:24" s="8" customFormat="1" ht="33.75" customHeight="1" x14ac:dyDescent="0.15">
      <c r="A111" s="9"/>
      <c r="B111" s="1110"/>
      <c r="C111" s="1124" t="s">
        <v>262</v>
      </c>
      <c r="D111" s="1125"/>
      <c r="E111" s="1106" t="s">
        <v>321</v>
      </c>
      <c r="F111" s="1107"/>
      <c r="G111" s="1107"/>
      <c r="H111" s="1107"/>
      <c r="I111" s="1107"/>
      <c r="J111" s="1108"/>
      <c r="K111" s="1117" t="s">
        <v>499</v>
      </c>
      <c r="L111" s="1118"/>
      <c r="M111" s="1118"/>
      <c r="N111" s="1118"/>
      <c r="O111" s="1118"/>
      <c r="P111" s="1118"/>
      <c r="Q111" s="1118"/>
      <c r="R111" s="1118"/>
      <c r="S111" s="1118"/>
      <c r="T111" s="1118"/>
      <c r="U111" s="1118"/>
      <c r="V111" s="1119"/>
    </row>
    <row r="112" spans="1:24" s="8" customFormat="1" ht="23.25" customHeight="1" x14ac:dyDescent="0.15">
      <c r="A112" s="9"/>
      <c r="B112" s="1110"/>
      <c r="C112" s="1126" t="s">
        <v>20</v>
      </c>
      <c r="D112" s="1127"/>
      <c r="E112" s="1106" t="s">
        <v>322</v>
      </c>
      <c r="F112" s="1107"/>
      <c r="G112" s="1107"/>
      <c r="H112" s="1107"/>
      <c r="I112" s="1107"/>
      <c r="J112" s="1108"/>
      <c r="K112" s="1114" t="s">
        <v>172</v>
      </c>
      <c r="L112" s="1115"/>
      <c r="M112" s="1115"/>
      <c r="N112" s="1115"/>
      <c r="O112" s="1115"/>
      <c r="P112" s="1115"/>
      <c r="Q112" s="1115"/>
      <c r="R112" s="1115"/>
      <c r="S112" s="1115"/>
      <c r="T112" s="1115"/>
      <c r="U112" s="1115"/>
      <c r="V112" s="1116"/>
    </row>
    <row r="113" spans="1:31" s="8" customFormat="1" ht="23.25" customHeight="1" x14ac:dyDescent="0.15">
      <c r="A113" s="9"/>
      <c r="B113" s="1110"/>
      <c r="C113" s="1128"/>
      <c r="D113" s="1129"/>
      <c r="E113" s="1106" t="s">
        <v>323</v>
      </c>
      <c r="F113" s="1107"/>
      <c r="G113" s="1107"/>
      <c r="H113" s="1107"/>
      <c r="I113" s="1107"/>
      <c r="J113" s="1108"/>
      <c r="K113" s="1114" t="s">
        <v>172</v>
      </c>
      <c r="L113" s="1115"/>
      <c r="M113" s="1115"/>
      <c r="N113" s="1115"/>
      <c r="O113" s="1115"/>
      <c r="P113" s="1115"/>
      <c r="Q113" s="1115"/>
      <c r="R113" s="1115"/>
      <c r="S113" s="1115"/>
      <c r="T113" s="1115"/>
      <c r="U113" s="1115"/>
      <c r="V113" s="1116"/>
    </row>
    <row r="114" spans="1:31" s="8" customFormat="1" ht="23.25" customHeight="1" x14ac:dyDescent="0.15">
      <c r="A114" s="9"/>
      <c r="B114" s="1110"/>
      <c r="C114" s="1128"/>
      <c r="D114" s="1129"/>
      <c r="E114" s="1106" t="s">
        <v>324</v>
      </c>
      <c r="F114" s="1107"/>
      <c r="G114" s="1107"/>
      <c r="H114" s="1107"/>
      <c r="I114" s="1107"/>
      <c r="J114" s="1108"/>
      <c r="K114" s="1114" t="s">
        <v>172</v>
      </c>
      <c r="L114" s="1115"/>
      <c r="M114" s="1115"/>
      <c r="N114" s="1115"/>
      <c r="O114" s="1115"/>
      <c r="P114" s="1115"/>
      <c r="Q114" s="1115"/>
      <c r="R114" s="1115"/>
      <c r="S114" s="1115"/>
      <c r="T114" s="1115"/>
      <c r="U114" s="1115"/>
      <c r="V114" s="1116"/>
    </row>
    <row r="115" spans="1:31" s="8" customFormat="1" ht="23.25" customHeight="1" x14ac:dyDescent="0.15">
      <c r="A115" s="9"/>
      <c r="B115" s="1110"/>
      <c r="C115" s="1128"/>
      <c r="D115" s="1129"/>
      <c r="E115" s="1106" t="s">
        <v>325</v>
      </c>
      <c r="F115" s="1107"/>
      <c r="G115" s="1107"/>
      <c r="H115" s="1107"/>
      <c r="I115" s="1107"/>
      <c r="J115" s="1108"/>
      <c r="K115" s="1114" t="s">
        <v>172</v>
      </c>
      <c r="L115" s="1115"/>
      <c r="M115" s="1115"/>
      <c r="N115" s="1115"/>
      <c r="O115" s="1115"/>
      <c r="P115" s="1115"/>
      <c r="Q115" s="1115"/>
      <c r="R115" s="1115"/>
      <c r="S115" s="1115"/>
      <c r="T115" s="1115"/>
      <c r="U115" s="1115"/>
      <c r="V115" s="1116"/>
      <c r="AE115" s="8" t="s">
        <v>582</v>
      </c>
    </row>
    <row r="116" spans="1:31" s="8" customFormat="1" ht="22.5" customHeight="1" x14ac:dyDescent="0.15">
      <c r="A116" s="9"/>
      <c r="B116" s="1149" t="s">
        <v>266</v>
      </c>
      <c r="C116" s="1126" t="s">
        <v>331</v>
      </c>
      <c r="D116" s="1127"/>
      <c r="E116" s="1111" t="s">
        <v>326</v>
      </c>
      <c r="F116" s="1112"/>
      <c r="G116" s="1112"/>
      <c r="H116" s="1112"/>
      <c r="I116" s="1112"/>
      <c r="J116" s="1113"/>
      <c r="K116" s="445"/>
      <c r="L116" s="445"/>
      <c r="M116" s="445"/>
      <c r="N116" s="445"/>
      <c r="O116" s="445"/>
      <c r="P116" s="445"/>
      <c r="Q116" s="445"/>
      <c r="R116" s="445"/>
      <c r="S116" s="445"/>
      <c r="T116" s="445"/>
      <c r="U116" s="445"/>
      <c r="V116" s="445"/>
      <c r="AE116" s="8" t="s">
        <v>583</v>
      </c>
    </row>
    <row r="117" spans="1:31" s="8" customFormat="1" ht="22.5" customHeight="1" x14ac:dyDescent="0.15">
      <c r="A117" s="9"/>
      <c r="B117" s="1150"/>
      <c r="C117" s="1128"/>
      <c r="D117" s="1129"/>
      <c r="E117" s="1376" t="s">
        <v>327</v>
      </c>
      <c r="F117" s="1377"/>
      <c r="G117" s="1377"/>
      <c r="H117" s="1377"/>
      <c r="I117" s="1377"/>
      <c r="J117" s="1378"/>
      <c r="K117" s="445"/>
      <c r="L117" s="445"/>
      <c r="M117" s="445"/>
      <c r="N117" s="445"/>
      <c r="O117" s="445"/>
      <c r="P117" s="445"/>
      <c r="Q117" s="445"/>
      <c r="R117" s="445"/>
      <c r="S117" s="445"/>
      <c r="T117" s="445"/>
      <c r="U117" s="445"/>
      <c r="V117" s="445"/>
      <c r="AE117" s="8" t="s">
        <v>584</v>
      </c>
    </row>
    <row r="118" spans="1:31" s="8" customFormat="1" ht="35.25" customHeight="1" x14ac:dyDescent="0.15">
      <c r="A118" s="9"/>
      <c r="B118" s="1150"/>
      <c r="C118" s="1128"/>
      <c r="D118" s="1129"/>
      <c r="E118" s="1111" t="s">
        <v>328</v>
      </c>
      <c r="F118" s="1112"/>
      <c r="G118" s="1112"/>
      <c r="H118" s="1112"/>
      <c r="I118" s="1112"/>
      <c r="J118" s="1113"/>
      <c r="K118" s="445"/>
      <c r="L118" s="445"/>
      <c r="M118" s="445"/>
      <c r="N118" s="445"/>
      <c r="O118" s="445"/>
      <c r="P118" s="445"/>
      <c r="Q118" s="445"/>
      <c r="R118" s="445"/>
      <c r="S118" s="445"/>
      <c r="T118" s="445"/>
      <c r="U118" s="445"/>
      <c r="V118" s="445"/>
      <c r="AE118" s="8" t="s">
        <v>585</v>
      </c>
    </row>
    <row r="119" spans="1:31" s="8" customFormat="1" ht="35.25" customHeight="1" x14ac:dyDescent="0.15">
      <c r="A119" s="9"/>
      <c r="B119" s="1150"/>
      <c r="C119" s="1128"/>
      <c r="D119" s="1129"/>
      <c r="E119" s="1111" t="s">
        <v>329</v>
      </c>
      <c r="F119" s="1112"/>
      <c r="G119" s="1112"/>
      <c r="H119" s="1112"/>
      <c r="I119" s="1112"/>
      <c r="J119" s="1113"/>
      <c r="K119" s="445"/>
      <c r="L119" s="445"/>
      <c r="M119" s="445"/>
      <c r="N119" s="445"/>
      <c r="O119" s="445"/>
      <c r="P119" s="445"/>
      <c r="Q119" s="445"/>
      <c r="R119" s="445"/>
      <c r="S119" s="445"/>
      <c r="T119" s="445"/>
      <c r="U119" s="445"/>
      <c r="V119" s="445"/>
      <c r="AE119" s="8" t="s">
        <v>586</v>
      </c>
    </row>
    <row r="120" spans="1:31" s="8" customFormat="1" ht="23.25" customHeight="1" x14ac:dyDescent="0.15">
      <c r="A120" s="9"/>
      <c r="B120" s="1151"/>
      <c r="C120" s="1130"/>
      <c r="D120" s="1131"/>
      <c r="E120" s="1111" t="s">
        <v>330</v>
      </c>
      <c r="F120" s="1112"/>
      <c r="G120" s="1112"/>
      <c r="H120" s="1112"/>
      <c r="I120" s="1112"/>
      <c r="J120" s="1113"/>
      <c r="K120" s="445"/>
      <c r="L120" s="445"/>
      <c r="M120" s="445"/>
      <c r="N120" s="445"/>
      <c r="O120" s="445"/>
      <c r="P120" s="445"/>
      <c r="Q120" s="445"/>
      <c r="R120" s="445"/>
      <c r="S120" s="445"/>
      <c r="T120" s="445"/>
      <c r="U120" s="445"/>
      <c r="V120" s="445"/>
      <c r="AE120" s="8" t="s">
        <v>587</v>
      </c>
    </row>
    <row r="121" spans="1:31" s="321" customFormat="1" ht="24" customHeight="1" x14ac:dyDescent="0.4">
      <c r="A121" s="23"/>
      <c r="B121" s="1135" t="s">
        <v>734</v>
      </c>
      <c r="C121" s="1135"/>
      <c r="D121" s="1135"/>
      <c r="E121" s="1153" t="s">
        <v>5</v>
      </c>
      <c r="F121" s="1142"/>
      <c r="G121" s="1142"/>
      <c r="H121" s="1142"/>
      <c r="I121" s="1142"/>
      <c r="J121" s="1154"/>
      <c r="K121" s="1148" t="s">
        <v>71</v>
      </c>
      <c r="L121" s="1148"/>
      <c r="M121" s="1148"/>
      <c r="N121" s="1148"/>
      <c r="O121" s="1148"/>
      <c r="P121" s="1148"/>
      <c r="Q121" s="1148"/>
      <c r="R121" s="1148"/>
      <c r="S121" s="1148"/>
      <c r="T121" s="1148"/>
      <c r="U121" s="1148"/>
      <c r="V121" s="1148"/>
      <c r="AE121" s="8" t="s">
        <v>588</v>
      </c>
    </row>
    <row r="122" spans="1:31" s="3" customFormat="1" ht="23.25" customHeight="1" x14ac:dyDescent="0.15">
      <c r="A122" s="4"/>
      <c r="B122" s="1135"/>
      <c r="C122" s="1135"/>
      <c r="D122" s="1135"/>
      <c r="E122" s="1143"/>
      <c r="F122" s="1144"/>
      <c r="G122" s="1144"/>
      <c r="H122" s="1144"/>
      <c r="I122" s="1144"/>
      <c r="J122" s="1052"/>
      <c r="K122" s="304" t="s">
        <v>49</v>
      </c>
      <c r="L122" s="304" t="s">
        <v>50</v>
      </c>
      <c r="M122" s="304" t="s">
        <v>51</v>
      </c>
      <c r="N122" s="304" t="s">
        <v>52</v>
      </c>
      <c r="O122" s="304" t="s">
        <v>53</v>
      </c>
      <c r="P122" s="304" t="s">
        <v>54</v>
      </c>
      <c r="Q122" s="304" t="s">
        <v>55</v>
      </c>
      <c r="R122" s="304" t="s">
        <v>56</v>
      </c>
      <c r="S122" s="304" t="s">
        <v>57</v>
      </c>
      <c r="T122" s="304" t="s">
        <v>58</v>
      </c>
      <c r="U122" s="304" t="s">
        <v>59</v>
      </c>
      <c r="V122" s="304" t="s">
        <v>60</v>
      </c>
      <c r="AE122" s="3" t="s">
        <v>589</v>
      </c>
    </row>
    <row r="123" spans="1:31" s="8" customFormat="1" ht="33.6" customHeight="1" x14ac:dyDescent="0.15">
      <c r="A123" s="9"/>
      <c r="B123" s="1149" t="s">
        <v>266</v>
      </c>
      <c r="C123" s="1126" t="s">
        <v>264</v>
      </c>
      <c r="D123" s="1127"/>
      <c r="E123" s="1139"/>
      <c r="F123" s="1140"/>
      <c r="G123" s="1140"/>
      <c r="H123" s="1140"/>
      <c r="I123" s="1140"/>
      <c r="J123" s="1155"/>
      <c r="K123" s="445"/>
      <c r="L123" s="445"/>
      <c r="M123" s="445"/>
      <c r="N123" s="445"/>
      <c r="O123" s="445"/>
      <c r="P123" s="445"/>
      <c r="Q123" s="445"/>
      <c r="R123" s="445"/>
      <c r="S123" s="445"/>
      <c r="T123" s="445"/>
      <c r="U123" s="445"/>
      <c r="V123" s="445"/>
      <c r="AE123" s="8" t="s">
        <v>590</v>
      </c>
    </row>
    <row r="124" spans="1:31" s="8" customFormat="1" ht="33.6" customHeight="1" x14ac:dyDescent="0.15">
      <c r="A124" s="9"/>
      <c r="B124" s="1150"/>
      <c r="C124" s="1128"/>
      <c r="D124" s="1129"/>
      <c r="E124" s="1139"/>
      <c r="F124" s="1140"/>
      <c r="G124" s="1140"/>
      <c r="H124" s="1140"/>
      <c r="I124" s="1140"/>
      <c r="J124" s="1155"/>
      <c r="K124" s="445"/>
      <c r="L124" s="445"/>
      <c r="M124" s="445"/>
      <c r="N124" s="445"/>
      <c r="O124" s="445"/>
      <c r="P124" s="445"/>
      <c r="Q124" s="445"/>
      <c r="R124" s="445"/>
      <c r="S124" s="445"/>
      <c r="T124" s="445"/>
      <c r="U124" s="445"/>
      <c r="V124" s="445"/>
      <c r="AE124" s="8" t="s">
        <v>591</v>
      </c>
    </row>
    <row r="125" spans="1:31" s="8" customFormat="1" ht="33.6" customHeight="1" x14ac:dyDescent="0.15">
      <c r="A125" s="9"/>
      <c r="B125" s="1150"/>
      <c r="C125" s="1128"/>
      <c r="D125" s="1129"/>
      <c r="E125" s="1139"/>
      <c r="F125" s="1140"/>
      <c r="G125" s="1140"/>
      <c r="H125" s="1140"/>
      <c r="I125" s="1140"/>
      <c r="J125" s="1155"/>
      <c r="K125" s="445"/>
      <c r="L125" s="445"/>
      <c r="M125" s="445"/>
      <c r="N125" s="445"/>
      <c r="O125" s="445"/>
      <c r="P125" s="445"/>
      <c r="Q125" s="445"/>
      <c r="R125" s="445"/>
      <c r="S125" s="445"/>
      <c r="T125" s="445"/>
      <c r="U125" s="445"/>
      <c r="V125" s="445"/>
      <c r="AE125" s="8" t="s">
        <v>592</v>
      </c>
    </row>
    <row r="126" spans="1:31" s="8" customFormat="1" ht="33.6" customHeight="1" x14ac:dyDescent="0.15">
      <c r="A126" s="9"/>
      <c r="B126" s="1150"/>
      <c r="C126" s="1128"/>
      <c r="D126" s="1129"/>
      <c r="E126" s="1139"/>
      <c r="F126" s="1140"/>
      <c r="G126" s="1140"/>
      <c r="H126" s="1140"/>
      <c r="I126" s="1140"/>
      <c r="J126" s="1155"/>
      <c r="K126" s="445"/>
      <c r="L126" s="445"/>
      <c r="M126" s="445"/>
      <c r="N126" s="445"/>
      <c r="O126" s="445"/>
      <c r="P126" s="445"/>
      <c r="Q126" s="445"/>
      <c r="R126" s="445"/>
      <c r="S126" s="445"/>
      <c r="T126" s="445"/>
      <c r="U126" s="445"/>
      <c r="V126" s="445"/>
      <c r="AE126" s="8" t="s">
        <v>593</v>
      </c>
    </row>
    <row r="127" spans="1:31" s="8" customFormat="1" ht="33.6" customHeight="1" x14ac:dyDescent="0.15">
      <c r="A127" s="9"/>
      <c r="B127" s="1150"/>
      <c r="C127" s="1128"/>
      <c r="D127" s="1129"/>
      <c r="E127" s="1139"/>
      <c r="F127" s="1140"/>
      <c r="G127" s="1140"/>
      <c r="H127" s="1140"/>
      <c r="I127" s="1140"/>
      <c r="J127" s="1155"/>
      <c r="K127" s="445"/>
      <c r="L127" s="445"/>
      <c r="M127" s="445"/>
      <c r="N127" s="445"/>
      <c r="O127" s="445"/>
      <c r="P127" s="445"/>
      <c r="Q127" s="445"/>
      <c r="R127" s="445"/>
      <c r="S127" s="445"/>
      <c r="T127" s="445"/>
      <c r="U127" s="445"/>
      <c r="V127" s="445"/>
    </row>
    <row r="128" spans="1:31" s="8" customFormat="1" ht="21" customHeight="1" x14ac:dyDescent="0.15">
      <c r="A128" s="9"/>
      <c r="B128" s="1150"/>
      <c r="C128" s="1130"/>
      <c r="D128" s="1131"/>
      <c r="E128" s="1160" t="s">
        <v>265</v>
      </c>
      <c r="F128" s="1161"/>
      <c r="G128" s="1161"/>
      <c r="H128" s="1161"/>
      <c r="I128" s="1161"/>
      <c r="J128" s="1161"/>
      <c r="K128" s="1161"/>
      <c r="L128" s="438"/>
      <c r="M128" s="438"/>
      <c r="N128" s="438"/>
      <c r="O128" s="438"/>
      <c r="P128" s="438"/>
      <c r="Q128" s="438"/>
      <c r="R128" s="438"/>
      <c r="S128" s="438"/>
      <c r="T128" s="438"/>
      <c r="U128" s="438"/>
      <c r="V128" s="453"/>
      <c r="Y128" s="8" t="s">
        <v>267</v>
      </c>
    </row>
    <row r="129" spans="1:38" s="8" customFormat="1" ht="22.5" customHeight="1" x14ac:dyDescent="0.15">
      <c r="A129" s="9"/>
      <c r="B129" s="1151"/>
      <c r="C129" s="1156" t="s">
        <v>263</v>
      </c>
      <c r="D129" s="1156"/>
      <c r="E129" s="1106" t="s">
        <v>344</v>
      </c>
      <c r="F129" s="1107"/>
      <c r="G129" s="1107"/>
      <c r="H129" s="1107"/>
      <c r="I129" s="1107"/>
      <c r="J129" s="1108"/>
      <c r="K129" s="445"/>
      <c r="L129" s="445"/>
      <c r="M129" s="445"/>
      <c r="N129" s="445"/>
      <c r="O129" s="445"/>
      <c r="P129" s="445"/>
      <c r="Q129" s="445"/>
      <c r="R129" s="445"/>
      <c r="S129" s="445"/>
      <c r="T129" s="445"/>
      <c r="U129" s="445"/>
      <c r="V129" s="445"/>
    </row>
    <row r="130" spans="1:38" s="8" customFormat="1" ht="24" customHeight="1" x14ac:dyDescent="0.15">
      <c r="A130" s="9"/>
      <c r="B130" s="82" t="s">
        <v>159</v>
      </c>
      <c r="C130" s="9"/>
      <c r="D130" s="15"/>
      <c r="E130" s="103"/>
      <c r="F130" s="103"/>
      <c r="G130" s="103"/>
      <c r="H130" s="103"/>
      <c r="I130" s="103"/>
      <c r="K130" s="82" t="s">
        <v>215</v>
      </c>
      <c r="X130" s="103"/>
      <c r="Z130" s="103"/>
      <c r="AA130" s="15"/>
      <c r="AB130" s="15"/>
      <c r="AE130" s="8" t="s">
        <v>594</v>
      </c>
    </row>
    <row r="131" spans="1:38" ht="21.75" customHeight="1" x14ac:dyDescent="0.15">
      <c r="A131" s="23"/>
      <c r="B131" s="1135" t="s">
        <v>734</v>
      </c>
      <c r="C131" s="1135"/>
      <c r="D131" s="1141" t="s">
        <v>5</v>
      </c>
      <c r="E131" s="1142"/>
      <c r="F131" s="1142"/>
      <c r="G131" s="1142"/>
      <c r="H131" s="1142"/>
      <c r="I131" s="1142"/>
      <c r="J131" s="1145" t="s">
        <v>71</v>
      </c>
      <c r="K131" s="1146"/>
      <c r="L131" s="1146"/>
      <c r="M131" s="1146"/>
      <c r="N131" s="1146"/>
      <c r="O131" s="1146"/>
      <c r="P131" s="1146"/>
      <c r="Q131" s="1146"/>
      <c r="R131" s="1146"/>
      <c r="S131" s="1146"/>
      <c r="T131" s="1146"/>
      <c r="U131" s="1147"/>
      <c r="V131" s="1181" t="s">
        <v>193</v>
      </c>
      <c r="W131" s="321"/>
      <c r="AE131" s="8" t="s">
        <v>631</v>
      </c>
      <c r="AF131" s="8"/>
      <c r="AG131" s="8"/>
    </row>
    <row r="132" spans="1:38" s="3" customFormat="1" ht="24.75" customHeight="1" x14ac:dyDescent="0.15">
      <c r="A132" s="4"/>
      <c r="B132" s="1135"/>
      <c r="C132" s="1135"/>
      <c r="D132" s="1143"/>
      <c r="E132" s="1144"/>
      <c r="F132" s="1144"/>
      <c r="G132" s="1144"/>
      <c r="H132" s="1144"/>
      <c r="I132" s="1144"/>
      <c r="J132" s="213" t="s">
        <v>49</v>
      </c>
      <c r="K132" s="213" t="s">
        <v>50</v>
      </c>
      <c r="L132" s="213" t="s">
        <v>51</v>
      </c>
      <c r="M132" s="213" t="s">
        <v>52</v>
      </c>
      <c r="N132" s="213" t="s">
        <v>53</v>
      </c>
      <c r="O132" s="213" t="s">
        <v>54</v>
      </c>
      <c r="P132" s="213" t="s">
        <v>55</v>
      </c>
      <c r="Q132" s="213" t="s">
        <v>56</v>
      </c>
      <c r="R132" s="213" t="s">
        <v>57</v>
      </c>
      <c r="S132" s="213" t="s">
        <v>58</v>
      </c>
      <c r="T132" s="213" t="s">
        <v>59</v>
      </c>
      <c r="U132" s="213" t="s">
        <v>60</v>
      </c>
      <c r="V132" s="1182"/>
      <c r="AE132" s="3" t="s">
        <v>595</v>
      </c>
    </row>
    <row r="133" spans="1:38" s="8" customFormat="1" ht="34.5" customHeight="1" x14ac:dyDescent="0.15">
      <c r="A133" s="9"/>
      <c r="B133" s="1299" t="s">
        <v>333</v>
      </c>
      <c r="C133" s="1300"/>
      <c r="D133" s="1139"/>
      <c r="E133" s="1140"/>
      <c r="F133" s="1140"/>
      <c r="G133" s="1140"/>
      <c r="H133" s="1140"/>
      <c r="I133" s="1140"/>
      <c r="J133" s="445"/>
      <c r="K133" s="445"/>
      <c r="L133" s="445"/>
      <c r="M133" s="445"/>
      <c r="N133" s="445"/>
      <c r="O133" s="445"/>
      <c r="P133" s="445"/>
      <c r="Q133" s="445"/>
      <c r="R133" s="445"/>
      <c r="S133" s="445"/>
      <c r="T133" s="445"/>
      <c r="U133" s="448"/>
      <c r="V133" s="356"/>
      <c r="AE133" s="8" t="s">
        <v>596</v>
      </c>
    </row>
    <row r="134" spans="1:38" s="8" customFormat="1" ht="34.5" customHeight="1" x14ac:dyDescent="0.15">
      <c r="A134" s="9"/>
      <c r="B134" s="1301"/>
      <c r="C134" s="1302"/>
      <c r="D134" s="1139"/>
      <c r="E134" s="1140"/>
      <c r="F134" s="1140"/>
      <c r="G134" s="1140"/>
      <c r="H134" s="1140"/>
      <c r="I134" s="1140"/>
      <c r="J134" s="445"/>
      <c r="K134" s="445"/>
      <c r="L134" s="445"/>
      <c r="M134" s="445"/>
      <c r="N134" s="445"/>
      <c r="O134" s="445"/>
      <c r="P134" s="445"/>
      <c r="Q134" s="445"/>
      <c r="R134" s="445"/>
      <c r="S134" s="445"/>
      <c r="T134" s="445"/>
      <c r="U134" s="448"/>
      <c r="V134" s="357"/>
      <c r="AE134" s="8" t="s">
        <v>597</v>
      </c>
    </row>
    <row r="135" spans="1:38" s="8" customFormat="1" ht="34.5" customHeight="1" x14ac:dyDescent="0.15">
      <c r="A135" s="9"/>
      <c r="B135" s="1301"/>
      <c r="C135" s="1302"/>
      <c r="D135" s="1139"/>
      <c r="E135" s="1140"/>
      <c r="F135" s="1140"/>
      <c r="G135" s="1140"/>
      <c r="H135" s="1140"/>
      <c r="I135" s="1140"/>
      <c r="J135" s="445"/>
      <c r="K135" s="445"/>
      <c r="L135" s="445"/>
      <c r="M135" s="445"/>
      <c r="N135" s="445"/>
      <c r="O135" s="445"/>
      <c r="P135" s="445"/>
      <c r="Q135" s="445"/>
      <c r="R135" s="445"/>
      <c r="S135" s="445"/>
      <c r="T135" s="445"/>
      <c r="U135" s="448"/>
      <c r="V135" s="357"/>
      <c r="AE135" s="8" t="s">
        <v>598</v>
      </c>
    </row>
    <row r="136" spans="1:38" s="8" customFormat="1" ht="34.5" customHeight="1" x14ac:dyDescent="0.15">
      <c r="A136" s="9"/>
      <c r="B136" s="1301"/>
      <c r="C136" s="1302"/>
      <c r="D136" s="1139"/>
      <c r="E136" s="1140"/>
      <c r="F136" s="1140"/>
      <c r="G136" s="1140"/>
      <c r="H136" s="1140"/>
      <c r="I136" s="1140"/>
      <c r="J136" s="445"/>
      <c r="K136" s="445"/>
      <c r="L136" s="445"/>
      <c r="M136" s="445"/>
      <c r="N136" s="445"/>
      <c r="O136" s="445"/>
      <c r="P136" s="445"/>
      <c r="Q136" s="445"/>
      <c r="R136" s="445"/>
      <c r="S136" s="445"/>
      <c r="T136" s="445"/>
      <c r="U136" s="448"/>
      <c r="V136" s="357"/>
      <c r="AE136" s="8" t="s">
        <v>599</v>
      </c>
    </row>
    <row r="137" spans="1:38" s="8" customFormat="1" ht="34.5" customHeight="1" x14ac:dyDescent="0.15">
      <c r="A137" s="9"/>
      <c r="B137" s="1303"/>
      <c r="C137" s="1304"/>
      <c r="D137" s="1139"/>
      <c r="E137" s="1140"/>
      <c r="F137" s="1140"/>
      <c r="G137" s="1140"/>
      <c r="H137" s="1140"/>
      <c r="I137" s="1140"/>
      <c r="J137" s="445"/>
      <c r="K137" s="445"/>
      <c r="L137" s="445"/>
      <c r="M137" s="445"/>
      <c r="N137" s="445"/>
      <c r="O137" s="445"/>
      <c r="P137" s="445"/>
      <c r="Q137" s="445"/>
      <c r="R137" s="445"/>
      <c r="S137" s="445"/>
      <c r="T137" s="445"/>
      <c r="U137" s="448"/>
      <c r="V137" s="357"/>
      <c r="AE137" s="8" t="s">
        <v>600</v>
      </c>
    </row>
    <row r="138" spans="1:38" s="8" customFormat="1" ht="19.5" customHeight="1" x14ac:dyDescent="0.15">
      <c r="A138" s="9"/>
      <c r="B138" s="1305"/>
      <c r="C138" s="1177"/>
      <c r="D138" s="1165" t="s">
        <v>201</v>
      </c>
      <c r="E138" s="1165"/>
      <c r="F138" s="1165"/>
      <c r="G138" s="1165"/>
      <c r="H138" s="1165"/>
      <c r="I138" s="1165"/>
      <c r="J138" s="1165"/>
      <c r="K138" s="359"/>
      <c r="L138" s="359"/>
      <c r="M138" s="359"/>
      <c r="N138" s="359"/>
      <c r="O138" s="359"/>
      <c r="P138" s="359"/>
      <c r="Q138" s="359"/>
      <c r="R138" s="359"/>
      <c r="S138" s="359"/>
      <c r="T138" s="359"/>
      <c r="U138" s="359"/>
      <c r="V138" s="358"/>
      <c r="Y138" s="8" t="s">
        <v>267</v>
      </c>
    </row>
    <row r="139" spans="1:38" s="8" customFormat="1" ht="24.6" customHeight="1" x14ac:dyDescent="0.15">
      <c r="A139" s="9"/>
      <c r="B139" s="1145"/>
      <c r="C139" s="1146"/>
      <c r="D139" s="1372" t="s">
        <v>332</v>
      </c>
      <c r="E139" s="1373"/>
      <c r="F139" s="1373"/>
      <c r="G139" s="1373"/>
      <c r="H139" s="1373"/>
      <c r="I139" s="1374"/>
      <c r="J139" s="445"/>
      <c r="K139" s="445"/>
      <c r="L139" s="445"/>
      <c r="M139" s="445"/>
      <c r="N139" s="445"/>
      <c r="O139" s="445"/>
      <c r="P139" s="445"/>
      <c r="Q139" s="445"/>
      <c r="R139" s="445"/>
      <c r="S139" s="445"/>
      <c r="T139" s="445"/>
      <c r="U139" s="448"/>
      <c r="V139" s="357"/>
    </row>
    <row r="140" spans="1:38" s="8" customFormat="1" ht="60.75" customHeight="1" thickBot="1" x14ac:dyDescent="0.2">
      <c r="A140" s="9"/>
      <c r="B140" s="1152" t="s">
        <v>735</v>
      </c>
      <c r="C140" s="1152"/>
      <c r="D140" s="1152"/>
      <c r="E140" s="1152"/>
      <c r="F140" s="1152"/>
      <c r="G140" s="1152"/>
      <c r="H140" s="1152"/>
      <c r="I140" s="1152"/>
      <c r="J140" s="1152"/>
      <c r="K140" s="1152"/>
      <c r="L140" s="1152"/>
      <c r="M140" s="1152"/>
      <c r="N140" s="1152"/>
      <c r="O140" s="1152"/>
      <c r="P140" s="1152"/>
      <c r="Q140" s="1152"/>
      <c r="R140" s="1152"/>
      <c r="S140" s="1152"/>
      <c r="T140" s="1152"/>
      <c r="U140" s="1152"/>
      <c r="V140" s="1152"/>
      <c r="W140" s="1152"/>
    </row>
    <row r="141" spans="1:38" s="25" customFormat="1" ht="26.25" customHeight="1" x14ac:dyDescent="0.4">
      <c r="B141" s="344" t="s">
        <v>443</v>
      </c>
      <c r="C141" s="345"/>
      <c r="D141" s="345"/>
      <c r="E141" s="345"/>
      <c r="F141" s="345"/>
      <c r="G141" s="345"/>
      <c r="H141" s="345"/>
      <c r="I141" s="345"/>
      <c r="J141" s="345"/>
      <c r="K141" s="345"/>
      <c r="L141" s="345"/>
      <c r="M141" s="345"/>
      <c r="N141" s="345"/>
      <c r="O141" s="345"/>
      <c r="P141" s="345"/>
      <c r="Q141" s="345"/>
      <c r="R141" s="345"/>
      <c r="S141" s="345"/>
      <c r="T141" s="345"/>
      <c r="U141" s="345"/>
      <c r="V141" s="346"/>
      <c r="W141" s="104"/>
    </row>
    <row r="142" spans="1:38" s="32" customFormat="1" ht="26.25" customHeight="1" x14ac:dyDescent="0.15">
      <c r="A142" s="105"/>
      <c r="B142" s="1317" t="s">
        <v>442</v>
      </c>
      <c r="C142" s="1318"/>
      <c r="D142" s="1318"/>
      <c r="E142" s="1318"/>
      <c r="F142" s="1319"/>
      <c r="G142" s="449"/>
      <c r="H142" s="350" t="s">
        <v>435</v>
      </c>
      <c r="I142" s="351"/>
      <c r="J142" s="352"/>
      <c r="K142" s="352"/>
      <c r="L142" s="352"/>
      <c r="M142" s="353"/>
      <c r="N142" s="449"/>
      <c r="O142" s="1320" t="s">
        <v>436</v>
      </c>
      <c r="P142" s="1321"/>
      <c r="Q142" s="1321"/>
      <c r="R142" s="1321"/>
      <c r="S142" s="1321"/>
      <c r="T142" s="1321"/>
      <c r="V142" s="354"/>
      <c r="W142" s="311"/>
    </row>
    <row r="143" spans="1:38" s="32" customFormat="1" ht="23.1" customHeight="1" x14ac:dyDescent="0.4">
      <c r="A143" s="105"/>
      <c r="B143" s="1309" t="s">
        <v>438</v>
      </c>
      <c r="C143" s="1310"/>
      <c r="D143" s="1310"/>
      <c r="E143" s="1310"/>
      <c r="F143" s="1310"/>
      <c r="G143" s="1136"/>
      <c r="H143" s="1137"/>
      <c r="I143" s="1137"/>
      <c r="J143" s="1138"/>
      <c r="K143" s="1306" t="s">
        <v>736</v>
      </c>
      <c r="L143" s="1307"/>
      <c r="M143" s="1307"/>
      <c r="N143" s="1307"/>
      <c r="O143" s="1307"/>
      <c r="P143" s="1308"/>
      <c r="Q143" s="1136"/>
      <c r="R143" s="1137"/>
      <c r="S143" s="1137"/>
      <c r="T143" s="1137"/>
      <c r="U143" s="1137"/>
      <c r="V143" s="1162"/>
      <c r="W143" s="316"/>
      <c r="AD143" s="25"/>
      <c r="AE143" s="25" t="s">
        <v>578</v>
      </c>
      <c r="AF143" s="25"/>
      <c r="AG143" s="25"/>
      <c r="AH143" s="25"/>
      <c r="AL143" s="32" t="s">
        <v>601</v>
      </c>
    </row>
    <row r="144" spans="1:38" s="32" customFormat="1" ht="35.25" customHeight="1" thickBot="1" x14ac:dyDescent="0.45">
      <c r="A144" s="105"/>
      <c r="B144" s="347"/>
      <c r="C144" s="1183" t="s">
        <v>437</v>
      </c>
      <c r="D144" s="1183"/>
      <c r="E144" s="1183"/>
      <c r="F144" s="1183"/>
      <c r="G144" s="1183"/>
      <c r="H144" s="1183"/>
      <c r="I144" s="1183"/>
      <c r="J144" s="1183"/>
      <c r="K144" s="348"/>
      <c r="L144" s="348"/>
      <c r="M144" s="348"/>
      <c r="N144" s="348"/>
      <c r="O144" s="348"/>
      <c r="P144" s="348"/>
      <c r="Q144" s="348"/>
      <c r="R144" s="348"/>
      <c r="S144" s="348"/>
      <c r="T144" s="348"/>
      <c r="U144" s="348"/>
      <c r="V144" s="360"/>
      <c r="W144" s="343"/>
      <c r="AE144" s="25" t="s">
        <v>579</v>
      </c>
      <c r="AL144" s="32" t="s">
        <v>602</v>
      </c>
    </row>
    <row r="145" spans="1:38" s="32" customFormat="1" ht="24" customHeight="1" x14ac:dyDescent="0.4">
      <c r="A145" s="105"/>
      <c r="B145" s="78" t="s">
        <v>394</v>
      </c>
      <c r="C145" s="78"/>
      <c r="D145" s="78"/>
      <c r="E145" s="78"/>
      <c r="F145" s="78"/>
      <c r="H145" s="341"/>
      <c r="I145" s="313"/>
      <c r="J145" s="313"/>
      <c r="K145" s="313"/>
      <c r="L145" s="313"/>
      <c r="M145" s="313"/>
      <c r="N145" s="313"/>
      <c r="O145" s="342"/>
      <c r="P145" s="94"/>
      <c r="Q145" s="94"/>
      <c r="R145" s="94"/>
      <c r="S145" s="94"/>
      <c r="T145" s="94"/>
      <c r="U145" s="94"/>
      <c r="V145" s="94"/>
      <c r="W145" s="106"/>
      <c r="AE145" s="25" t="s">
        <v>580</v>
      </c>
      <c r="AL145" s="32" t="s">
        <v>603</v>
      </c>
    </row>
    <row r="146" spans="1:38" s="32" customFormat="1" ht="27" customHeight="1" x14ac:dyDescent="0.4">
      <c r="A146" s="105"/>
      <c r="B146" s="1237"/>
      <c r="C146" s="1238"/>
      <c r="D146" s="1238"/>
      <c r="E146" s="1238"/>
      <c r="F146" s="1238"/>
      <c r="G146" s="1238"/>
      <c r="H146" s="1238"/>
      <c r="I146" s="1238"/>
      <c r="J146" s="1238"/>
      <c r="K146" s="1238"/>
      <c r="L146" s="1238"/>
      <c r="M146" s="1238"/>
      <c r="N146" s="1238"/>
      <c r="O146" s="1238"/>
      <c r="P146" s="1238"/>
      <c r="Q146" s="1238"/>
      <c r="R146" s="1238"/>
      <c r="S146" s="1238"/>
      <c r="T146" s="1238"/>
      <c r="U146" s="1238"/>
      <c r="V146" s="1239"/>
      <c r="W146" s="106"/>
      <c r="AE146" s="25" t="s">
        <v>621</v>
      </c>
      <c r="AL146" s="32" t="s">
        <v>604</v>
      </c>
    </row>
    <row r="147" spans="1:38" s="32" customFormat="1" ht="9" customHeight="1" x14ac:dyDescent="0.4">
      <c r="A147" s="105"/>
      <c r="B147" s="94"/>
      <c r="C147" s="94"/>
      <c r="D147" s="94"/>
      <c r="E147" s="94"/>
      <c r="F147" s="94"/>
      <c r="G147" s="94"/>
      <c r="H147" s="94"/>
      <c r="I147" s="106"/>
      <c r="J147" s="78"/>
      <c r="K147" s="78"/>
      <c r="L147" s="78"/>
      <c r="M147" s="78"/>
      <c r="N147" s="78"/>
      <c r="O147" s="94"/>
      <c r="P147" s="94"/>
      <c r="Q147" s="94"/>
      <c r="R147" s="94"/>
      <c r="S147" s="94"/>
      <c r="T147" s="94"/>
      <c r="U147" s="94"/>
      <c r="V147" s="94"/>
      <c r="W147" s="106"/>
      <c r="AE147" s="25" t="s">
        <v>581</v>
      </c>
      <c r="AL147" s="32" t="s">
        <v>605</v>
      </c>
    </row>
    <row r="148" spans="1:38" s="25" customFormat="1" ht="24.75" customHeight="1" x14ac:dyDescent="0.4">
      <c r="A148" s="340" t="s">
        <v>192</v>
      </c>
      <c r="L148" s="107"/>
      <c r="M148" s="108"/>
      <c r="N148" s="108"/>
      <c r="O148" s="108"/>
      <c r="R148" s="108"/>
      <c r="S148" s="108"/>
      <c r="AL148" s="25" t="s">
        <v>606</v>
      </c>
    </row>
    <row r="149" spans="1:38" s="25" customFormat="1" ht="56.25" customHeight="1" x14ac:dyDescent="0.4">
      <c r="A149" s="1"/>
      <c r="B149" s="1316" t="s">
        <v>439</v>
      </c>
      <c r="C149" s="1316"/>
      <c r="D149" s="1316"/>
      <c r="E149" s="1316"/>
      <c r="F149" s="1316"/>
      <c r="G149" s="1316"/>
      <c r="H149" s="1316"/>
      <c r="I149" s="1316"/>
      <c r="J149" s="1316"/>
      <c r="K149" s="1316"/>
      <c r="L149" s="1316"/>
      <c r="M149" s="1316"/>
      <c r="N149" s="1316"/>
      <c r="O149" s="1316"/>
      <c r="P149" s="1316"/>
      <c r="Q149" s="1316"/>
      <c r="R149" s="1316"/>
      <c r="S149" s="1316"/>
      <c r="T149" s="1316"/>
      <c r="U149" s="1316"/>
      <c r="V149" s="303"/>
      <c r="AL149" s="25" t="s">
        <v>607</v>
      </c>
    </row>
    <row r="150" spans="1:38" s="8" customFormat="1" ht="21.75" customHeight="1" x14ac:dyDescent="0.15">
      <c r="B150" s="1067" t="s">
        <v>16</v>
      </c>
      <c r="C150" s="1068"/>
      <c r="D150" s="1068"/>
      <c r="E150" s="1068"/>
      <c r="F150" s="1068"/>
      <c r="G150" s="1068"/>
      <c r="H150" s="1068"/>
      <c r="I150" s="1068"/>
      <c r="J150" s="1068"/>
      <c r="K150" s="1068"/>
      <c r="L150" s="1068"/>
      <c r="M150" s="1069"/>
      <c r="N150" s="1153" t="s">
        <v>15</v>
      </c>
      <c r="O150" s="1142"/>
      <c r="P150" s="1051"/>
      <c r="Q150" s="1145" t="s">
        <v>14</v>
      </c>
      <c r="R150" s="1146"/>
      <c r="S150" s="1146"/>
      <c r="T150" s="1146"/>
      <c r="U150" s="1147"/>
      <c r="AA150" s="8" t="s">
        <v>610</v>
      </c>
      <c r="AD150" s="8" t="s">
        <v>613</v>
      </c>
      <c r="AI150" s="8" t="s">
        <v>619</v>
      </c>
      <c r="AL150" s="8" t="s">
        <v>608</v>
      </c>
    </row>
    <row r="151" spans="1:38" s="8" customFormat="1" ht="28.5" customHeight="1" x14ac:dyDescent="0.15">
      <c r="B151" s="1145" t="s">
        <v>69</v>
      </c>
      <c r="C151" s="1147"/>
      <c r="D151" s="1145" t="s">
        <v>5</v>
      </c>
      <c r="E151" s="1146"/>
      <c r="F151" s="1146"/>
      <c r="G151" s="1147"/>
      <c r="H151" s="1067" t="s">
        <v>61</v>
      </c>
      <c r="I151" s="1068"/>
      <c r="J151" s="1068"/>
      <c r="K151" s="1068"/>
      <c r="L151" s="1068"/>
      <c r="M151" s="1069"/>
      <c r="N151" s="1172" t="s">
        <v>216</v>
      </c>
      <c r="O151" s="1173"/>
      <c r="P151" s="1174"/>
      <c r="Q151" s="125" t="s">
        <v>63</v>
      </c>
      <c r="R151" s="125" t="s">
        <v>64</v>
      </c>
      <c r="S151" s="125" t="s">
        <v>65</v>
      </c>
      <c r="T151" s="125" t="s">
        <v>66</v>
      </c>
      <c r="U151" s="125" t="s">
        <v>67</v>
      </c>
      <c r="AA151" s="8" t="s">
        <v>611</v>
      </c>
      <c r="AD151" s="8" t="s">
        <v>614</v>
      </c>
      <c r="AI151" s="8" t="s">
        <v>620</v>
      </c>
      <c r="AL151" s="8" t="s">
        <v>609</v>
      </c>
    </row>
    <row r="152" spans="1:38" s="8" customFormat="1" ht="30.75" customHeight="1" x14ac:dyDescent="0.15">
      <c r="B152" s="1311"/>
      <c r="C152" s="1312"/>
      <c r="D152" s="1166"/>
      <c r="E152" s="1167"/>
      <c r="F152" s="1167"/>
      <c r="G152" s="1168"/>
      <c r="H152" s="1178"/>
      <c r="I152" s="1179"/>
      <c r="J152" s="1179"/>
      <c r="K152" s="1179"/>
      <c r="L152" s="1179"/>
      <c r="M152" s="1180"/>
      <c r="N152" s="1175"/>
      <c r="O152" s="1176"/>
      <c r="P152" s="450"/>
      <c r="Q152" s="445"/>
      <c r="R152" s="445"/>
      <c r="S152" s="445"/>
      <c r="T152" s="445"/>
      <c r="U152" s="445"/>
      <c r="AA152" s="8" t="s">
        <v>612</v>
      </c>
      <c r="AD152" s="8" t="s">
        <v>615</v>
      </c>
    </row>
    <row r="153" spans="1:38" s="8" customFormat="1" ht="30.75" customHeight="1" x14ac:dyDescent="0.15">
      <c r="B153" s="1184"/>
      <c r="C153" s="1185"/>
      <c r="D153" s="1169"/>
      <c r="E153" s="1170"/>
      <c r="F153" s="1170"/>
      <c r="G153" s="1171"/>
      <c r="H153" s="1178"/>
      <c r="I153" s="1179"/>
      <c r="J153" s="1179"/>
      <c r="K153" s="1179"/>
      <c r="L153" s="1179"/>
      <c r="M153" s="1180"/>
      <c r="N153" s="1175"/>
      <c r="O153" s="1176"/>
      <c r="P153" s="451"/>
      <c r="Q153" s="445"/>
      <c r="R153" s="445"/>
      <c r="S153" s="445"/>
      <c r="T153" s="445"/>
      <c r="U153" s="445"/>
      <c r="AD153" s="8" t="s">
        <v>616</v>
      </c>
    </row>
    <row r="154" spans="1:38" s="8" customFormat="1" ht="30.75" customHeight="1" x14ac:dyDescent="0.15">
      <c r="B154" s="1184"/>
      <c r="C154" s="1185"/>
      <c r="D154" s="1169"/>
      <c r="E154" s="1170"/>
      <c r="F154" s="1170"/>
      <c r="G154" s="1171"/>
      <c r="H154" s="1178"/>
      <c r="I154" s="1179"/>
      <c r="J154" s="1179"/>
      <c r="K154" s="1179"/>
      <c r="L154" s="1179"/>
      <c r="M154" s="1180"/>
      <c r="N154" s="1175"/>
      <c r="O154" s="1176"/>
      <c r="P154" s="451"/>
      <c r="Q154" s="445"/>
      <c r="R154" s="445"/>
      <c r="S154" s="445"/>
      <c r="T154" s="445"/>
      <c r="U154" s="445"/>
      <c r="AD154" s="8" t="s">
        <v>617</v>
      </c>
    </row>
    <row r="155" spans="1:38" s="8" customFormat="1" ht="30.75" customHeight="1" x14ac:dyDescent="0.15">
      <c r="B155" s="1184"/>
      <c r="C155" s="1185"/>
      <c r="D155" s="1169"/>
      <c r="E155" s="1170"/>
      <c r="F155" s="1170"/>
      <c r="G155" s="1171"/>
      <c r="H155" s="1178"/>
      <c r="I155" s="1179"/>
      <c r="J155" s="1179"/>
      <c r="K155" s="1179"/>
      <c r="L155" s="1179"/>
      <c r="M155" s="1180"/>
      <c r="N155" s="1175"/>
      <c r="O155" s="1176"/>
      <c r="P155" s="451"/>
      <c r="Q155" s="445"/>
      <c r="R155" s="445"/>
      <c r="S155" s="445"/>
      <c r="T155" s="445"/>
      <c r="U155" s="445"/>
      <c r="AD155" s="8" t="s">
        <v>618</v>
      </c>
    </row>
    <row r="156" spans="1:38" s="8" customFormat="1" ht="30.75" customHeight="1" x14ac:dyDescent="0.15">
      <c r="B156" s="1184"/>
      <c r="C156" s="1185"/>
      <c r="D156" s="1169"/>
      <c r="E156" s="1170"/>
      <c r="F156" s="1170"/>
      <c r="G156" s="1171"/>
      <c r="H156" s="1178"/>
      <c r="I156" s="1179"/>
      <c r="J156" s="1179"/>
      <c r="K156" s="1179"/>
      <c r="L156" s="1179"/>
      <c r="M156" s="1180"/>
      <c r="N156" s="1297"/>
      <c r="O156" s="1298"/>
      <c r="P156" s="451"/>
      <c r="Q156" s="445"/>
      <c r="R156" s="445"/>
      <c r="S156" s="445"/>
      <c r="T156" s="445"/>
      <c r="U156" s="445"/>
    </row>
    <row r="157" spans="1:38" s="8" customFormat="1" ht="30.75" customHeight="1" x14ac:dyDescent="0.15">
      <c r="B157" s="1184"/>
      <c r="C157" s="1185"/>
      <c r="D157" s="1169"/>
      <c r="E157" s="1170"/>
      <c r="F157" s="1170"/>
      <c r="G157" s="1171"/>
      <c r="H157" s="1178"/>
      <c r="I157" s="1179"/>
      <c r="J157" s="1179"/>
      <c r="K157" s="1179"/>
      <c r="L157" s="1179"/>
      <c r="M157" s="1180"/>
      <c r="N157" s="1163"/>
      <c r="O157" s="1164"/>
      <c r="P157" s="451"/>
      <c r="Q157" s="445"/>
      <c r="R157" s="445"/>
      <c r="S157" s="445"/>
      <c r="T157" s="445"/>
      <c r="U157" s="445"/>
    </row>
    <row r="158" spans="1:38" s="8" customFormat="1" ht="30.75" customHeight="1" x14ac:dyDescent="0.15">
      <c r="B158" s="1184"/>
      <c r="C158" s="1185"/>
      <c r="D158" s="1169"/>
      <c r="E158" s="1170"/>
      <c r="F158" s="1170"/>
      <c r="G158" s="1171"/>
      <c r="H158" s="1178"/>
      <c r="I158" s="1179"/>
      <c r="J158" s="1179"/>
      <c r="K158" s="1179"/>
      <c r="L158" s="1179"/>
      <c r="M158" s="1180"/>
      <c r="N158" s="1163"/>
      <c r="O158" s="1164"/>
      <c r="P158" s="451"/>
      <c r="Q158" s="445"/>
      <c r="R158" s="445"/>
      <c r="S158" s="445"/>
      <c r="T158" s="445"/>
      <c r="U158" s="445"/>
    </row>
    <row r="159" spans="1:38" s="8" customFormat="1" ht="30.75" customHeight="1" x14ac:dyDescent="0.15">
      <c r="B159" s="1184"/>
      <c r="C159" s="1185"/>
      <c r="D159" s="1169"/>
      <c r="E159" s="1170"/>
      <c r="F159" s="1170"/>
      <c r="G159" s="1171"/>
      <c r="H159" s="1178"/>
      <c r="I159" s="1179"/>
      <c r="J159" s="1179"/>
      <c r="K159" s="1179"/>
      <c r="L159" s="1179"/>
      <c r="M159" s="1180"/>
      <c r="N159" s="1163"/>
      <c r="O159" s="1164"/>
      <c r="P159" s="451"/>
      <c r="Q159" s="445"/>
      <c r="R159" s="445"/>
      <c r="S159" s="445"/>
      <c r="T159" s="445"/>
      <c r="U159" s="445"/>
    </row>
    <row r="160" spans="1:38" s="8" customFormat="1" ht="30.75" customHeight="1" x14ac:dyDescent="0.15">
      <c r="B160" s="1184"/>
      <c r="C160" s="1185"/>
      <c r="D160" s="1169"/>
      <c r="E160" s="1170"/>
      <c r="F160" s="1170"/>
      <c r="G160" s="1171"/>
      <c r="H160" s="1178"/>
      <c r="I160" s="1179"/>
      <c r="J160" s="1179"/>
      <c r="K160" s="1179"/>
      <c r="L160" s="1179"/>
      <c r="M160" s="1180"/>
      <c r="N160" s="1163"/>
      <c r="O160" s="1164"/>
      <c r="P160" s="451"/>
      <c r="Q160" s="445"/>
      <c r="R160" s="445"/>
      <c r="S160" s="445"/>
      <c r="T160" s="445"/>
      <c r="U160" s="445"/>
    </row>
    <row r="161" spans="2:25" s="8" customFormat="1" ht="25.5" customHeight="1" x14ac:dyDescent="0.15">
      <c r="B161" s="1184"/>
      <c r="C161" s="1185"/>
      <c r="D161" s="1169"/>
      <c r="E161" s="1170"/>
      <c r="F161" s="1170"/>
      <c r="G161" s="1171"/>
      <c r="H161" s="1178"/>
      <c r="I161" s="1179"/>
      <c r="J161" s="1179"/>
      <c r="K161" s="1179"/>
      <c r="L161" s="1179"/>
      <c r="M161" s="1180"/>
      <c r="N161" s="1163"/>
      <c r="O161" s="1164"/>
      <c r="P161" s="451"/>
      <c r="Q161" s="445"/>
      <c r="R161" s="445"/>
      <c r="S161" s="445"/>
      <c r="T161" s="445"/>
      <c r="U161" s="445"/>
    </row>
    <row r="162" spans="2:25" s="8" customFormat="1" ht="25.5" customHeight="1" x14ac:dyDescent="0.15">
      <c r="B162" s="1184"/>
      <c r="C162" s="1185"/>
      <c r="D162" s="1169"/>
      <c r="E162" s="1170"/>
      <c r="F162" s="1170"/>
      <c r="G162" s="1171"/>
      <c r="H162" s="1178"/>
      <c r="I162" s="1179"/>
      <c r="J162" s="1179"/>
      <c r="K162" s="1179"/>
      <c r="L162" s="1179"/>
      <c r="M162" s="1180"/>
      <c r="N162" s="1163"/>
      <c r="O162" s="1164"/>
      <c r="P162" s="451"/>
      <c r="Q162" s="445"/>
      <c r="R162" s="445"/>
      <c r="S162" s="445"/>
      <c r="T162" s="445"/>
      <c r="U162" s="445"/>
    </row>
    <row r="163" spans="2:25" s="8" customFormat="1" ht="21.75" customHeight="1" x14ac:dyDescent="0.15">
      <c r="B163" s="1244"/>
      <c r="C163" s="1245"/>
      <c r="D163" s="1165" t="s">
        <v>201</v>
      </c>
      <c r="E163" s="1165"/>
      <c r="F163" s="1165"/>
      <c r="G163" s="1165"/>
      <c r="H163" s="1165"/>
      <c r="I163" s="1165"/>
      <c r="J163" s="1165"/>
      <c r="K163" s="1165"/>
      <c r="L163" s="1165"/>
      <c r="M163" s="1165"/>
      <c r="N163" s="1177"/>
      <c r="O163" s="1177"/>
      <c r="P163" s="426"/>
      <c r="Q163" s="426"/>
      <c r="R163" s="426"/>
      <c r="S163" s="426"/>
      <c r="T163" s="426"/>
      <c r="U163" s="429"/>
      <c r="Y163" s="8" t="s">
        <v>267</v>
      </c>
    </row>
    <row r="164" spans="2:25" s="8" customFormat="1" ht="12.75" customHeight="1" x14ac:dyDescent="0.15">
      <c r="B164" s="308"/>
      <c r="C164" s="308"/>
      <c r="D164" s="349"/>
      <c r="E164" s="349"/>
      <c r="F164" s="349"/>
      <c r="G164" s="349"/>
      <c r="H164" s="349"/>
      <c r="I164" s="349"/>
      <c r="J164" s="349"/>
      <c r="K164" s="349"/>
      <c r="L164" s="349"/>
      <c r="M164" s="349"/>
      <c r="N164" s="320"/>
      <c r="O164" s="320"/>
      <c r="P164" s="320"/>
      <c r="Q164" s="320"/>
      <c r="R164" s="320"/>
      <c r="S164" s="320"/>
      <c r="T164" s="320"/>
    </row>
    <row r="165" spans="2:25" s="8" customFormat="1" ht="26.25" customHeight="1" x14ac:dyDescent="0.15">
      <c r="B165" s="1222" t="s">
        <v>335</v>
      </c>
      <c r="C165" s="1222"/>
      <c r="D165" s="1222"/>
      <c r="E165" s="1222"/>
      <c r="F165" s="1222"/>
      <c r="G165" s="1222"/>
      <c r="H165" s="103"/>
      <c r="I165" s="445"/>
      <c r="J165" s="1158" t="s">
        <v>336</v>
      </c>
      <c r="K165" s="1157"/>
      <c r="L165" s="1159"/>
      <c r="M165" s="452"/>
      <c r="N165" s="361"/>
      <c r="O165" s="362" t="s">
        <v>337</v>
      </c>
      <c r="P165" s="363"/>
      <c r="Q165" s="363"/>
      <c r="R165" s="452"/>
      <c r="S165" s="1157" t="s">
        <v>338</v>
      </c>
      <c r="T165" s="1157"/>
      <c r="U165" s="1157"/>
      <c r="V165" s="1157"/>
      <c r="W165" s="1157"/>
    </row>
    <row r="166" spans="2:25" s="8" customFormat="1" ht="40.5" customHeight="1" x14ac:dyDescent="0.15">
      <c r="B166" s="1085" t="s">
        <v>395</v>
      </c>
      <c r="C166" s="1085"/>
      <c r="D166" s="1085"/>
      <c r="E166" s="1085"/>
      <c r="F166" s="1085"/>
      <c r="G166" s="1085"/>
      <c r="H166" s="1085"/>
      <c r="I166" s="1085"/>
      <c r="J166" s="1085"/>
      <c r="K166" s="1085"/>
      <c r="L166" s="1085"/>
      <c r="M166" s="1085"/>
      <c r="N166" s="1085"/>
      <c r="O166" s="1085"/>
      <c r="P166" s="1085"/>
      <c r="Q166" s="1085"/>
      <c r="R166" s="1085"/>
      <c r="S166" s="1085"/>
      <c r="T166" s="1085"/>
      <c r="U166" s="1085"/>
      <c r="V166" s="1085"/>
      <c r="W166" s="109"/>
    </row>
    <row r="167" spans="2:25" s="8" customFormat="1" ht="13.5" customHeight="1" x14ac:dyDescent="0.15">
      <c r="B167" s="212"/>
      <c r="C167" s="212"/>
      <c r="D167" s="212"/>
      <c r="E167" s="212"/>
      <c r="F167" s="212"/>
      <c r="G167" s="212"/>
      <c r="H167" s="212"/>
      <c r="I167" s="212"/>
      <c r="J167" s="212"/>
      <c r="K167" s="212"/>
      <c r="L167" s="212"/>
      <c r="M167" s="212"/>
      <c r="N167" s="212"/>
      <c r="O167" s="212"/>
      <c r="P167" s="212"/>
      <c r="Q167" s="212"/>
      <c r="R167" s="212"/>
      <c r="S167" s="212"/>
      <c r="T167" s="212"/>
      <c r="U167" s="212"/>
      <c r="V167" s="212"/>
      <c r="W167" s="109"/>
    </row>
  </sheetData>
  <dataConsolidate/>
  <mergeCells count="292">
    <mergeCell ref="N97:V97"/>
    <mergeCell ref="I32:L32"/>
    <mergeCell ref="C86:L86"/>
    <mergeCell ref="C85:L85"/>
    <mergeCell ref="C20:E20"/>
    <mergeCell ref="B36:B37"/>
    <mergeCell ref="C37:E37"/>
    <mergeCell ref="I37:L37"/>
    <mergeCell ref="D139:I139"/>
    <mergeCell ref="I25:L25"/>
    <mergeCell ref="B32:B33"/>
    <mergeCell ref="C33:E33"/>
    <mergeCell ref="I33:L33"/>
    <mergeCell ref="B24:B25"/>
    <mergeCell ref="E118:J118"/>
    <mergeCell ref="E119:J119"/>
    <mergeCell ref="E124:J124"/>
    <mergeCell ref="E123:J123"/>
    <mergeCell ref="C123:D128"/>
    <mergeCell ref="E127:J127"/>
    <mergeCell ref="E126:J126"/>
    <mergeCell ref="E116:J116"/>
    <mergeCell ref="E117:J117"/>
    <mergeCell ref="K104:V104"/>
    <mergeCell ref="E104:J105"/>
    <mergeCell ref="C22:E22"/>
    <mergeCell ref="C21:E21"/>
    <mergeCell ref="I21:L21"/>
    <mergeCell ref="F21:G21"/>
    <mergeCell ref="F23:G23"/>
    <mergeCell ref="F25:G25"/>
    <mergeCell ref="F27:H28"/>
    <mergeCell ref="C31:E31"/>
    <mergeCell ref="F31:H31"/>
    <mergeCell ref="B81:J81"/>
    <mergeCell ref="D71:J71"/>
    <mergeCell ref="C36:E36"/>
    <mergeCell ref="I36:L36"/>
    <mergeCell ref="K63:V63"/>
    <mergeCell ref="N40:R40"/>
    <mergeCell ref="S40:V40"/>
    <mergeCell ref="N38:T39"/>
    <mergeCell ref="N35:V37"/>
    <mergeCell ref="E44:F44"/>
    <mergeCell ref="J44:K44"/>
    <mergeCell ref="B38:L38"/>
    <mergeCell ref="C40:E40"/>
    <mergeCell ref="D80:J80"/>
    <mergeCell ref="N14:T14"/>
    <mergeCell ref="I28:L28"/>
    <mergeCell ref="C24:E24"/>
    <mergeCell ref="C28:E28"/>
    <mergeCell ref="P58:R58"/>
    <mergeCell ref="D72:J72"/>
    <mergeCell ref="D73:J73"/>
    <mergeCell ref="B96:W96"/>
    <mergeCell ref="C77:C79"/>
    <mergeCell ref="K80:V80"/>
    <mergeCell ref="D77:J77"/>
    <mergeCell ref="D78:J78"/>
    <mergeCell ref="D79:J79"/>
    <mergeCell ref="N85:W85"/>
    <mergeCell ref="N31:V34"/>
    <mergeCell ref="K75:V75"/>
    <mergeCell ref="K78:V78"/>
    <mergeCell ref="F24:G24"/>
    <mergeCell ref="C25:E25"/>
    <mergeCell ref="N25:V28"/>
    <mergeCell ref="E58:G58"/>
    <mergeCell ref="E47:G47"/>
    <mergeCell ref="K73:V73"/>
    <mergeCell ref="C71:C73"/>
    <mergeCell ref="K67:V67"/>
    <mergeCell ref="D66:J66"/>
    <mergeCell ref="B67:C67"/>
    <mergeCell ref="K79:V79"/>
    <mergeCell ref="D67:J67"/>
    <mergeCell ref="C68:C70"/>
    <mergeCell ref="C7:E7"/>
    <mergeCell ref="F7:H7"/>
    <mergeCell ref="I7:L7"/>
    <mergeCell ref="C19:E19"/>
    <mergeCell ref="I15:L15"/>
    <mergeCell ref="F15:H16"/>
    <mergeCell ref="C15:E15"/>
    <mergeCell ref="F19:H19"/>
    <mergeCell ref="I19:L19"/>
    <mergeCell ref="C9:E9"/>
    <mergeCell ref="I9:L9"/>
    <mergeCell ref="C11:E11"/>
    <mergeCell ref="I10:L10"/>
    <mergeCell ref="I8:L8"/>
    <mergeCell ref="C10:E10"/>
    <mergeCell ref="C12:E12"/>
    <mergeCell ref="F8:G8"/>
    <mergeCell ref="F9:G9"/>
    <mergeCell ref="F13:G13"/>
    <mergeCell ref="I13:L13"/>
    <mergeCell ref="B160:C160"/>
    <mergeCell ref="B154:C154"/>
    <mergeCell ref="N161:O161"/>
    <mergeCell ref="N156:O156"/>
    <mergeCell ref="D138:J138"/>
    <mergeCell ref="B155:C155"/>
    <mergeCell ref="N150:P150"/>
    <mergeCell ref="B133:C137"/>
    <mergeCell ref="B138:C138"/>
    <mergeCell ref="K143:P143"/>
    <mergeCell ref="B143:F143"/>
    <mergeCell ref="B139:C139"/>
    <mergeCell ref="B151:C151"/>
    <mergeCell ref="B152:C152"/>
    <mergeCell ref="B150:M150"/>
    <mergeCell ref="H151:M151"/>
    <mergeCell ref="C98:L98"/>
    <mergeCell ref="C97:L97"/>
    <mergeCell ref="B149:U149"/>
    <mergeCell ref="B142:F142"/>
    <mergeCell ref="O142:T142"/>
    <mergeCell ref="Q150:U150"/>
    <mergeCell ref="B162:C162"/>
    <mergeCell ref="D162:G162"/>
    <mergeCell ref="N162:O162"/>
    <mergeCell ref="H154:M154"/>
    <mergeCell ref="H155:M155"/>
    <mergeCell ref="B157:C157"/>
    <mergeCell ref="B158:C158"/>
    <mergeCell ref="B159:C159"/>
    <mergeCell ref="N157:O157"/>
    <mergeCell ref="D154:G154"/>
    <mergeCell ref="D155:G155"/>
    <mergeCell ref="D157:G157"/>
    <mergeCell ref="H156:M156"/>
    <mergeCell ref="H157:M157"/>
    <mergeCell ref="H158:M158"/>
    <mergeCell ref="B166:V166"/>
    <mergeCell ref="B4:H4"/>
    <mergeCell ref="D63:J64"/>
    <mergeCell ref="D65:J65"/>
    <mergeCell ref="D68:J68"/>
    <mergeCell ref="D69:J69"/>
    <mergeCell ref="I24:L24"/>
    <mergeCell ref="I40:L40"/>
    <mergeCell ref="K70:V70"/>
    <mergeCell ref="B65:C66"/>
    <mergeCell ref="C100:L100"/>
    <mergeCell ref="C99:L99"/>
    <mergeCell ref="Q94:V94"/>
    <mergeCell ref="Q99:V99"/>
    <mergeCell ref="Q89:V89"/>
    <mergeCell ref="D70:J70"/>
    <mergeCell ref="C34:E34"/>
    <mergeCell ref="F36:G36"/>
    <mergeCell ref="F34:G34"/>
    <mergeCell ref="F32:G32"/>
    <mergeCell ref="O43:V44"/>
    <mergeCell ref="I34:L34"/>
    <mergeCell ref="B44:D44"/>
    <mergeCell ref="B58:D58"/>
    <mergeCell ref="B2:V2"/>
    <mergeCell ref="B104:D105"/>
    <mergeCell ref="F20:G20"/>
    <mergeCell ref="B68:B80"/>
    <mergeCell ref="I22:L22"/>
    <mergeCell ref="I31:L31"/>
    <mergeCell ref="C32:E32"/>
    <mergeCell ref="D76:J76"/>
    <mergeCell ref="C74:C76"/>
    <mergeCell ref="D74:J74"/>
    <mergeCell ref="K76:V76"/>
    <mergeCell ref="K58:M58"/>
    <mergeCell ref="B34:B35"/>
    <mergeCell ref="I35:L35"/>
    <mergeCell ref="C35:E35"/>
    <mergeCell ref="S58:U58"/>
    <mergeCell ref="H58:J58"/>
    <mergeCell ref="E43:I43"/>
    <mergeCell ref="J43:N43"/>
    <mergeCell ref="F22:G22"/>
    <mergeCell ref="Q86:V86"/>
    <mergeCell ref="B63:C64"/>
    <mergeCell ref="F10:G10"/>
    <mergeCell ref="D75:J75"/>
    <mergeCell ref="B165:G165"/>
    <mergeCell ref="B27:B28"/>
    <mergeCell ref="C27:E27"/>
    <mergeCell ref="I27:L27"/>
    <mergeCell ref="B39:B40"/>
    <mergeCell ref="I39:L39"/>
    <mergeCell ref="F39:H40"/>
    <mergeCell ref="C39:E39"/>
    <mergeCell ref="B146:V146"/>
    <mergeCell ref="N159:O159"/>
    <mergeCell ref="N160:O160"/>
    <mergeCell ref="B161:C161"/>
    <mergeCell ref="D158:G158"/>
    <mergeCell ref="D151:G151"/>
    <mergeCell ref="D159:G159"/>
    <mergeCell ref="D160:G160"/>
    <mergeCell ref="D161:G161"/>
    <mergeCell ref="F35:G35"/>
    <mergeCell ref="F37:G37"/>
    <mergeCell ref="B156:C156"/>
    <mergeCell ref="B163:C163"/>
    <mergeCell ref="F33:G33"/>
    <mergeCell ref="H162:M162"/>
    <mergeCell ref="D137:I137"/>
    <mergeCell ref="N7:V9"/>
    <mergeCell ref="B14:L14"/>
    <mergeCell ref="B26:L26"/>
    <mergeCell ref="N10:V13"/>
    <mergeCell ref="N21:V23"/>
    <mergeCell ref="N19:V20"/>
    <mergeCell ref="C8:E8"/>
    <mergeCell ref="U14:V14"/>
    <mergeCell ref="F11:G11"/>
    <mergeCell ref="I11:L11"/>
    <mergeCell ref="B12:B13"/>
    <mergeCell ref="B20:B21"/>
    <mergeCell ref="I20:L20"/>
    <mergeCell ref="F12:G12"/>
    <mergeCell ref="I16:L16"/>
    <mergeCell ref="B22:B23"/>
    <mergeCell ref="C23:E23"/>
    <mergeCell ref="I23:L23"/>
    <mergeCell ref="B15:B16"/>
    <mergeCell ref="B8:B9"/>
    <mergeCell ref="B10:B11"/>
    <mergeCell ref="I12:L12"/>
    <mergeCell ref="C16:E16"/>
    <mergeCell ref="C13:E13"/>
    <mergeCell ref="S165:W165"/>
    <mergeCell ref="J165:L165"/>
    <mergeCell ref="E128:K128"/>
    <mergeCell ref="Q143:V143"/>
    <mergeCell ref="E129:J129"/>
    <mergeCell ref="N158:O158"/>
    <mergeCell ref="D163:M163"/>
    <mergeCell ref="D152:G152"/>
    <mergeCell ref="D156:G156"/>
    <mergeCell ref="D153:G153"/>
    <mergeCell ref="N151:P151"/>
    <mergeCell ref="N152:O152"/>
    <mergeCell ref="N153:O153"/>
    <mergeCell ref="N154:O154"/>
    <mergeCell ref="N155:O155"/>
    <mergeCell ref="N163:O163"/>
    <mergeCell ref="H159:M159"/>
    <mergeCell ref="H160:M160"/>
    <mergeCell ref="H161:M161"/>
    <mergeCell ref="H152:M152"/>
    <mergeCell ref="H153:M153"/>
    <mergeCell ref="V131:V132"/>
    <mergeCell ref="C144:J144"/>
    <mergeCell ref="B153:C153"/>
    <mergeCell ref="B131:C132"/>
    <mergeCell ref="G143:J143"/>
    <mergeCell ref="D133:I133"/>
    <mergeCell ref="D131:I132"/>
    <mergeCell ref="J131:U131"/>
    <mergeCell ref="C112:D115"/>
    <mergeCell ref="E111:J111"/>
    <mergeCell ref="K121:V121"/>
    <mergeCell ref="B123:B129"/>
    <mergeCell ref="B121:D122"/>
    <mergeCell ref="B116:B120"/>
    <mergeCell ref="B140:W140"/>
    <mergeCell ref="E121:J122"/>
    <mergeCell ref="E125:J125"/>
    <mergeCell ref="C129:D129"/>
    <mergeCell ref="D135:I135"/>
    <mergeCell ref="D134:I134"/>
    <mergeCell ref="D136:I136"/>
    <mergeCell ref="E107:J107"/>
    <mergeCell ref="E108:J108"/>
    <mergeCell ref="B106:B115"/>
    <mergeCell ref="E110:J110"/>
    <mergeCell ref="E120:J120"/>
    <mergeCell ref="E112:J112"/>
    <mergeCell ref="E113:J113"/>
    <mergeCell ref="K113:V113"/>
    <mergeCell ref="E109:J109"/>
    <mergeCell ref="K112:V112"/>
    <mergeCell ref="E114:J114"/>
    <mergeCell ref="E115:J115"/>
    <mergeCell ref="K114:V114"/>
    <mergeCell ref="K115:V115"/>
    <mergeCell ref="K111:V111"/>
    <mergeCell ref="C106:D110"/>
    <mergeCell ref="C111:D111"/>
    <mergeCell ref="C116:D120"/>
    <mergeCell ref="E106:J106"/>
  </mergeCells>
  <phoneticPr fontId="3"/>
  <dataValidations count="14">
    <dataValidation imeMode="off" allowBlank="1" showInputMessage="1" showErrorMessage="1" sqref="E47:G47 C27 L44:L45 G44:G45 U14:V14 E58 C15 O59:Q59 S58 K58 I59:K59 C39" xr:uid="{00000000-0002-0000-0800-000000000000}"/>
    <dataValidation type="list" allowBlank="1" showInputMessage="1" showErrorMessage="1" sqref="P152:P162" xr:uid="{00000000-0002-0000-0800-000001000000}">
      <formula1>$AI$149:$AI$151</formula1>
    </dataValidation>
    <dataValidation type="list" allowBlank="1" showInputMessage="1" showErrorMessage="1" sqref="D152:G162" xr:uid="{00000000-0002-0000-0800-000002000000}">
      <formula1>$AD$149:$AD$155</formula1>
    </dataValidation>
    <dataValidation type="decimal" imeMode="off" operator="greaterThanOrEqual" allowBlank="1" showInputMessage="1" showErrorMessage="1" sqref="N152:O162" xr:uid="{00000000-0002-0000-0800-000003000000}">
      <formula1>0.01</formula1>
    </dataValidation>
    <dataValidation type="whole" imeMode="off" operator="greaterThanOrEqual" allowBlank="1" showInputMessage="1" showErrorMessage="1" error="小数点以下を切り捨て、整数で入力してください。" sqref="C20:E25 C32:E37" xr:uid="{00000000-0002-0000-0800-000004000000}">
      <formula1>0</formula1>
    </dataValidation>
    <dataValidation type="whole" operator="greaterThanOrEqual" allowBlank="1" showInputMessage="1" showErrorMessage="1" error="小数点以下を切り捨て、整数で記入してください。" sqref="C8:E13" xr:uid="{00000000-0002-0000-0800-000005000000}">
      <formula1>0</formula1>
    </dataValidation>
    <dataValidation allowBlank="1" showInputMessage="1" sqref="AF125" xr:uid="{00000000-0002-0000-0800-000006000000}"/>
    <dataValidation type="list" allowBlank="1" showInputMessage="1" showErrorMessage="1" sqref="S51" xr:uid="{00000000-0002-0000-0800-000007000000}">
      <formula1>B.○か空白</formula1>
    </dataValidation>
    <dataValidation type="list" allowBlank="1" showInputMessage="1" showErrorMessage="1" sqref="E123:J127" xr:uid="{00000000-0002-0000-0800-000008000000}">
      <formula1>$AE$114:$AE$126</formula1>
    </dataValidation>
    <dataValidation type="list" allowBlank="1" showInputMessage="1" showErrorMessage="1" sqref="D133:I137" xr:uid="{00000000-0002-0000-0800-000009000000}">
      <formula1>$AE$129:$AE$137</formula1>
    </dataValidation>
    <dataValidation type="list" allowBlank="1" showInputMessage="1" showErrorMessage="1" sqref="Q143:V143" xr:uid="{00000000-0002-0000-0800-00000A000000}">
      <formula1>$AL$142:$AL$151</formula1>
    </dataValidation>
    <dataValidation type="list" allowBlank="1" showInputMessage="1" showErrorMessage="1" sqref="K4 V38 E49 I49 M49 Q49 G51 J51 M51 P51 G53 J53 M53 P53 G55 K65:V66 K68:V69 K71:V72 K74:V74 K77:V77 K81:V81 B84:B86 M84:M86 B88:B90 M88:M89 B92:B95 M92:M94 B97:B100 M97:M99 K106:V110 R165 K123:V127 K129:V129 J133:U137 J139:U139 N142 G142 Q152:U162 I165 M165 K116:V120" xr:uid="{00000000-0002-0000-0800-00000B000000}">
      <formula1>$AE$3:$AE$4</formula1>
    </dataValidation>
    <dataValidation type="list" allowBlank="1" showInputMessage="1" showErrorMessage="1" sqref="G143:J143" xr:uid="{00000000-0002-0000-0800-00000C000000}">
      <formula1>$AE$142:$AE$147</formula1>
    </dataValidation>
    <dataValidation type="list" allowBlank="1" showInputMessage="1" showErrorMessage="1" sqref="B152:C162" xr:uid="{00000000-0002-0000-0800-00000D000000}">
      <formula1>$AA$149:$AA$152</formula1>
    </dataValidation>
  </dataValidations>
  <printOptions horizontalCentered="1"/>
  <pageMargins left="0.59055118110236227" right="0.31496062992125984" top="0.74803149606299213" bottom="0.74803149606299213" header="0.31496062992125984" footer="0.31496062992125984"/>
  <pageSetup paperSize="9" scale="98" orientation="portrait" r:id="rId1"/>
  <rowBreaks count="4" manualBreakCount="4">
    <brk id="44" max="22" man="1"/>
    <brk id="86" max="22" man="1"/>
    <brk id="120" max="22" man="1"/>
    <brk id="147"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23</vt:i4>
      </vt:variant>
    </vt:vector>
  </HeadingPairs>
  <TitlesOfParts>
    <vt:vector size="45" baseType="lpstr">
      <vt:lpstr>促進計画協議（道様式第１号）</vt:lpstr>
      <vt:lpstr>促進計画同意（道様式第２号）</vt:lpstr>
      <vt:lpstr>促進計画送付（道様式第３号）</vt:lpstr>
      <vt:lpstr>水田貯留機能強化計画協議（道様式第4号） </vt:lpstr>
      <vt:lpstr>（別添）位置図</vt:lpstr>
      <vt:lpstr>水田貯留機能強化計画同意（道様式第５号）</vt:lpstr>
      <vt:lpstr>活動計画書（道様式第６号） 国様式第1-3号 ①表紙</vt:lpstr>
      <vt:lpstr>②地区概要</vt:lpstr>
      <vt:lpstr>③活動計画書</vt:lpstr>
      <vt:lpstr>④加算措置</vt:lpstr>
      <vt:lpstr>⑤位置図</vt:lpstr>
      <vt:lpstr>長寿命化整備計画（道様式第７号）国様式1-4号</vt:lpstr>
      <vt:lpstr>振興局長協議（道様式第８号）</vt:lpstr>
      <vt:lpstr>振興局長回答（道様式第９号）</vt:lpstr>
      <vt:lpstr>活動記録（道様式第１０号）国様式第1-6号</vt:lpstr>
      <vt:lpstr>金銭出納簿（道様式第１１号）国様式第1-7号</vt:lpstr>
      <vt:lpstr>実施状況報告（道様式第１２号）国様式第2-3号</vt:lpstr>
      <vt:lpstr>別紙</vt:lpstr>
      <vt:lpstr>道様式第13号①</vt:lpstr>
      <vt:lpstr>補助金返還額算出調書②</vt:lpstr>
      <vt:lpstr>補助金返還額算出調書② (記載例)</vt:lpstr>
      <vt:lpstr>道様式第14号</vt:lpstr>
      <vt:lpstr>'（別添）位置図'!Print_Area</vt:lpstr>
      <vt:lpstr>②地区概要!Print_Area</vt:lpstr>
      <vt:lpstr>③活動計画書!Print_Area</vt:lpstr>
      <vt:lpstr>④加算措置!Print_Area</vt:lpstr>
      <vt:lpstr>'活動記録（道様式第１０号）国様式第1-6号'!Print_Area</vt:lpstr>
      <vt:lpstr>'活動計画書（道様式第６号） 国様式第1-3号 ①表紙'!Print_Area</vt:lpstr>
      <vt:lpstr>'金銭出納簿（道様式第１１号）国様式第1-7号'!Print_Area</vt:lpstr>
      <vt:lpstr>'実施状況報告（道様式第１２号）国様式第2-3号'!Print_Area</vt:lpstr>
      <vt:lpstr>'振興局長回答（道様式第９号）'!Print_Area</vt:lpstr>
      <vt:lpstr>'振興局長協議（道様式第８号）'!Print_Area</vt:lpstr>
      <vt:lpstr>'水田貯留機能強化計画協議（道様式第4号） '!Print_Area</vt:lpstr>
      <vt:lpstr>'水田貯留機能強化計画同意（道様式第５号）'!Print_Area</vt:lpstr>
      <vt:lpstr>'促進計画協議（道様式第１号）'!Print_Area</vt:lpstr>
      <vt:lpstr>'促進計画送付（道様式第３号）'!Print_Area</vt:lpstr>
      <vt:lpstr>'促進計画同意（道様式第２号）'!Print_Area</vt:lpstr>
      <vt:lpstr>'長寿命化整備計画（道様式第７号）国様式1-4号'!Print_Area</vt:lpstr>
      <vt:lpstr>道様式第13号①!Print_Area</vt:lpstr>
      <vt:lpstr>道様式第14号!Print_Area</vt:lpstr>
      <vt:lpstr>別紙!Print_Area</vt:lpstr>
      <vt:lpstr>補助金返還額算出調書②!Print_Area</vt:lpstr>
      <vt:lpstr>'補助金返還額算出調書② (記載例)'!Print_Area</vt:lpstr>
      <vt:lpstr>'活動記録（道様式第１０号）国様式第1-6号'!Print_Titles</vt:lpstr>
      <vt:lpstr>'金銭出納簿（道様式第１１号）国様式第1-7号'!Print_Titles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佐藤＿暁史（多面的機能支払係）</dc:creator>
  <cp:lastModifiedBy>保田 知巳</cp:lastModifiedBy>
  <cp:lastPrinted>2021-05-19T07:25:14Z</cp:lastPrinted>
  <dcterms:created xsi:type="dcterms:W3CDTF">2020-04-10T07:01:27Z</dcterms:created>
  <dcterms:modified xsi:type="dcterms:W3CDTF">2021-09-22T02:18:45Z</dcterms:modified>
</cp:coreProperties>
</file>